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C4" authorId="0">
      <text>
        <r>
          <rPr>
            <sz val="10"/>
            <rFont val="Arial"/>
            <family val="2"/>
          </rPr>
          <t xml:space="preserve">Die Norm zählt eine Reihe von Faktoren auf, die bei der 
Schallausbreitung verstärkend oder dämpfend wirken.
Für eine ungerichtete, ins freie abstrahlende 
Punktschallquelle ist D</t>
        </r>
        <r>
          <rPr>
            <vertAlign val="subscript"/>
            <sz val="10"/>
            <rFont val="Arial"/>
            <family val="2"/>
          </rPr>
          <t xml:space="preserve">C</t>
        </r>
        <r>
          <rPr>
            <sz val="10"/>
            <rFont val="Arial"/>
            <family val="2"/>
          </rPr>
          <t xml:space="preserve"> = 0. 
Für die übliche Halbkugelausbreitung über reflektierendem 
Boden kann D</t>
        </r>
        <r>
          <rPr>
            <vertAlign val="subscript"/>
            <sz val="10"/>
            <rFont val="Arial"/>
            <family val="2"/>
          </rPr>
          <t xml:space="preserve">C</t>
        </r>
        <r>
          <rPr>
            <sz val="10"/>
            <rFont val="Arial"/>
            <family val="2"/>
          </rPr>
          <t xml:space="preserve"> = 3 dB angesetzt werden.</t>
        </r>
      </text>
    </comment>
    <comment ref="C5" authorId="0">
      <text>
        <r>
          <rPr>
            <sz val="9"/>
            <rFont val="Arial"/>
            <family val="2"/>
          </rPr>
          <t xml:space="preserve">siehe z.B: http://www.sengpielaudio.com/Rechner-luft.htm</t>
        </r>
      </text>
    </comment>
    <comment ref="D13" authorId="0">
      <text>
        <r>
          <rPr>
            <sz val="10"/>
            <rFont val="Arial"/>
            <family val="2"/>
          </rPr>
          <t xml:space="preserve">Flächenbezogener Schallleistungs-Pegel (bei flächenhaften Schallquellen)</t>
        </r>
      </text>
    </comment>
    <comment ref="E13" authorId="0">
      <text>
        <r>
          <rPr>
            <sz val="10"/>
            <rFont val="Arial"/>
            <family val="2"/>
          </rPr>
          <t xml:space="preserve">Bezugsfläche
(bei flächenhaften Schallquellen)</t>
        </r>
      </text>
    </comment>
    <comment ref="F13" authorId="0">
      <text>
        <r>
          <rPr>
            <sz val="9"/>
            <rFont val="Arial"/>
            <family val="2"/>
            <charset val="1"/>
          </rPr>
          <t xml:space="preserve">Schallleistungspegel der äquiv. Punkt-Schallquelle.
Wird berechnet gemäß:
L</t>
        </r>
        <r>
          <rPr>
            <vertAlign val="subscript"/>
            <sz val="9"/>
            <rFont val="Arial"/>
            <family val="2"/>
            <charset val="1"/>
          </rPr>
          <t xml:space="preserve">w,i</t>
        </r>
        <r>
          <rPr>
            <sz val="9"/>
            <rFont val="Arial"/>
            <family val="2"/>
            <charset val="1"/>
          </rPr>
          <t xml:space="preserve"> [dB] = L</t>
        </r>
        <r>
          <rPr>
            <vertAlign val="subscript"/>
            <sz val="9"/>
            <rFont val="Arial"/>
            <family val="2"/>
            <charset val="1"/>
          </rPr>
          <t xml:space="preserve">w,FSP</t>
        </r>
        <r>
          <rPr>
            <sz val="9"/>
            <rFont val="Arial"/>
            <family val="2"/>
            <charset val="1"/>
          </rPr>
          <t xml:space="preserve">[dB/m²] * Fläche[m²]
Alternativ kann die Schall-Leistung L</t>
        </r>
        <r>
          <rPr>
            <vertAlign val="subscript"/>
            <sz val="9"/>
            <rFont val="Arial"/>
            <family val="2"/>
            <charset val="1"/>
          </rPr>
          <t xml:space="preserve">w,i</t>
        </r>
        <r>
          <rPr>
            <sz val="9"/>
            <rFont val="Arial"/>
            <family val="2"/>
            <charset val="1"/>
          </rPr>
          <t xml:space="preserve"> einer Punkt-
Schallquelle direkt eingegeben werden.</t>
        </r>
      </text>
    </comment>
    <comment ref="G13" authorId="0">
      <text>
        <r>
          <rPr>
            <sz val="10"/>
            <rFont val="Arial"/>
            <family val="2"/>
          </rPr>
          <t xml:space="preserve">Entfernung Schallquelle zu Immissionspunkt:
Wird berechnet aus den Geo-Koordinaten (Länge und Breite).
Alternativ kann der Wert in Metern direkt eingegeben werden.</t>
        </r>
      </text>
    </comment>
    <comment ref="H13" authorId="0">
      <text>
        <r>
          <rPr>
            <sz val="9"/>
            <rFont val="Arial"/>
            <family val="2"/>
            <charset val="1"/>
          </rPr>
          <t xml:space="preserve">Resultierender Schalldruck-Teilpegel am Aufpunkt (Immissionsort).
Wird berechnet aus der Schall-Leistung, der Entfernung und den Dämpfungswerten
(siehe DIN ISO 9613):
</t>
        </r>
        <r>
          <rPr>
            <sz val="7"/>
            <rFont val="Times New Roman"/>
            <family val="1"/>
          </rPr>
          <t xml:space="preserve">
</t>
        </r>
        <r>
          <rPr>
            <sz val="9"/>
            <rFont val="Arial"/>
            <family val="2"/>
            <charset val="1"/>
          </rPr>
          <t xml:space="preserve">L</t>
        </r>
        <r>
          <rPr>
            <vertAlign val="subscript"/>
            <sz val="9"/>
            <rFont val="Arial"/>
            <family val="2"/>
            <charset val="1"/>
          </rPr>
          <t xml:space="preserve">p,i</t>
        </r>
        <r>
          <rPr>
            <sz val="9"/>
            <rFont val="Arial"/>
            <family val="2"/>
            <charset val="1"/>
          </rPr>
          <t xml:space="preserve"> = L</t>
        </r>
        <r>
          <rPr>
            <vertAlign val="subscript"/>
            <sz val="9"/>
            <rFont val="Arial"/>
            <family val="2"/>
            <charset val="1"/>
          </rPr>
          <t xml:space="preserve">w,i</t>
        </r>
        <r>
          <rPr>
            <sz val="9"/>
            <rFont val="Arial"/>
            <family val="2"/>
            <charset val="1"/>
          </rPr>
          <t xml:space="preserve"> + D</t>
        </r>
        <r>
          <rPr>
            <vertAlign val="subscript"/>
            <sz val="9"/>
            <rFont val="Arial"/>
            <family val="2"/>
            <charset val="1"/>
          </rPr>
          <t xml:space="preserve">C</t>
        </r>
        <r>
          <rPr>
            <sz val="9"/>
            <rFont val="Arial"/>
            <family val="2"/>
            <charset val="1"/>
          </rPr>
          <t xml:space="preserve"> - A</t>
        </r>
        <r>
          <rPr>
            <vertAlign val="subscript"/>
            <sz val="9"/>
            <rFont val="Arial"/>
            <family val="2"/>
            <charset val="1"/>
          </rPr>
          <t xml:space="preserve">div</t>
        </r>
        <r>
          <rPr>
            <sz val="9"/>
            <rFont val="Arial"/>
            <family val="2"/>
            <charset val="1"/>
          </rPr>
          <t xml:space="preserve"> - A</t>
        </r>
        <r>
          <rPr>
            <vertAlign val="subscript"/>
            <sz val="9"/>
            <rFont val="Arial"/>
            <family val="2"/>
            <charset val="1"/>
          </rPr>
          <t xml:space="preserve">atm</t>
        </r>
        <r>
          <rPr>
            <sz val="9"/>
            <rFont val="Arial"/>
            <family val="2"/>
            <charset val="1"/>
          </rPr>
          <t xml:space="preserve"> - A</t>
        </r>
        <r>
          <rPr>
            <vertAlign val="subscript"/>
            <sz val="9"/>
            <rFont val="Arial"/>
            <family val="2"/>
            <charset val="1"/>
          </rPr>
          <t xml:space="preserve">misc</t>
        </r>
      </text>
    </comment>
  </commentList>
</comments>
</file>

<file path=xl/sharedStrings.xml><?xml version="1.0" encoding="utf-8"?>
<sst xmlns="http://schemas.openxmlformats.org/spreadsheetml/2006/main" count="22" uniqueCount="22">
  <si>
    <t xml:space="preserve">Berechnung des Summenpegels aus einer Vielzahl von Einzelschallquellen gemäß DIN ISO 9613</t>
  </si>
  <si>
    <t xml:space="preserve">Dämpfungswerte</t>
  </si>
  <si>
    <r>
      <rPr>
        <b val="true"/>
        <sz val="8"/>
        <rFont val="Arial"/>
        <family val="2"/>
      </rPr>
      <t xml:space="preserve">D</t>
    </r>
    <r>
      <rPr>
        <b val="true"/>
        <vertAlign val="subscript"/>
        <sz val="8"/>
        <rFont val="Arial"/>
        <family val="2"/>
      </rPr>
      <t xml:space="preserve">C</t>
    </r>
  </si>
  <si>
    <t xml:space="preserve">Richtwirkungskorrektur [dB]</t>
  </si>
  <si>
    <r>
      <rPr>
        <b val="true"/>
        <sz val="8"/>
        <rFont val="Arial"/>
        <family val="2"/>
      </rPr>
      <t xml:space="preserve">A</t>
    </r>
    <r>
      <rPr>
        <b val="true"/>
        <vertAlign val="subscript"/>
        <sz val="8"/>
        <rFont val="Arial"/>
        <family val="2"/>
      </rPr>
      <t xml:space="preserve">atm</t>
    </r>
  </si>
  <si>
    <t xml:space="preserve">Luftdämpfungskoeffizient [dB/km]</t>
  </si>
  <si>
    <r>
      <rPr>
        <b val="true"/>
        <sz val="8"/>
        <rFont val="Arial"/>
        <family val="2"/>
      </rPr>
      <t xml:space="preserve">A</t>
    </r>
    <r>
      <rPr>
        <b val="true"/>
        <vertAlign val="subscript"/>
        <sz val="8"/>
        <rFont val="Arial"/>
        <family val="2"/>
      </rPr>
      <t xml:space="preserve">misc</t>
    </r>
  </si>
  <si>
    <t xml:space="preserve">Dämpfung aufgrund verschiedener anderer Effekte [dB]</t>
  </si>
  <si>
    <t xml:space="preserve">Immissionspunkt</t>
  </si>
  <si>
    <r>
      <rPr>
        <b val="true"/>
        <sz val="8"/>
        <rFont val="Arial"/>
        <family val="2"/>
      </rPr>
      <t xml:space="preserve">GC Breite
</t>
    </r>
    <r>
      <rPr>
        <b val="true"/>
        <sz val="9"/>
        <rFont val="Arial"/>
        <family val="2"/>
      </rPr>
      <t xml:space="preserve">dd,dddd ° </t>
    </r>
  </si>
  <si>
    <r>
      <rPr>
        <b val="true"/>
        <sz val="8"/>
        <rFont val="Arial"/>
        <family val="2"/>
      </rPr>
      <t xml:space="preserve">GC Länge
</t>
    </r>
    <r>
      <rPr>
        <b val="true"/>
        <sz val="9"/>
        <rFont val="Arial"/>
        <family val="2"/>
      </rPr>
      <t xml:space="preserve">dd,dddd °</t>
    </r>
  </si>
  <si>
    <t xml:space="preserve">Emissionspunkte</t>
  </si>
  <si>
    <t xml:space="preserve">Teil-
fläche</t>
  </si>
  <si>
    <t xml:space="preserve">GC Breite
dd,dddd ° </t>
  </si>
  <si>
    <t xml:space="preserve">GC Länge
dd,dddd ° </t>
  </si>
  <si>
    <r>
      <rPr>
        <b val="true"/>
        <sz val="9"/>
        <rFont val="Arial"/>
        <family val="2"/>
      </rPr>
      <t xml:space="preserve">L</t>
    </r>
    <r>
      <rPr>
        <b val="true"/>
        <vertAlign val="subscript"/>
        <sz val="10"/>
        <rFont val="Arial"/>
        <family val="2"/>
      </rPr>
      <t xml:space="preserve">w,FSP
</t>
    </r>
    <r>
      <rPr>
        <b val="true"/>
        <sz val="9"/>
        <rFont val="Arial"/>
        <family val="2"/>
      </rPr>
      <t xml:space="preserve">dB(A)/m²</t>
    </r>
  </si>
  <si>
    <t xml:space="preserve">Fläche
m² </t>
  </si>
  <si>
    <r>
      <rPr>
        <b val="true"/>
        <sz val="9"/>
        <rFont val="Arial"/>
        <family val="2"/>
      </rPr>
      <t xml:space="preserve">L</t>
    </r>
    <r>
      <rPr>
        <b val="true"/>
        <vertAlign val="subscript"/>
        <sz val="9"/>
        <rFont val="Arial"/>
        <family val="2"/>
      </rPr>
      <t xml:space="preserve">wi
</t>
    </r>
    <r>
      <rPr>
        <b val="true"/>
        <sz val="9"/>
        <rFont val="Arial"/>
        <family val="2"/>
      </rPr>
      <t xml:space="preserve">dB(A) </t>
    </r>
  </si>
  <si>
    <t xml:space="preserve">Distanz
m </t>
  </si>
  <si>
    <r>
      <rPr>
        <b val="true"/>
        <sz val="9"/>
        <rFont val="Arial"/>
        <family val="2"/>
      </rPr>
      <t xml:space="preserve">L</t>
    </r>
    <r>
      <rPr>
        <b val="true"/>
        <vertAlign val="subscript"/>
        <sz val="9"/>
        <rFont val="Arial"/>
        <family val="2"/>
      </rPr>
      <t xml:space="preserve">pi
</t>
    </r>
    <r>
      <rPr>
        <b val="true"/>
        <sz val="9"/>
        <rFont val="Arial"/>
        <family val="2"/>
      </rPr>
      <t xml:space="preserve">dB(A)</t>
    </r>
  </si>
  <si>
    <t xml:space="preserve">Gesamt-Pegel in dB(A):</t>
  </si>
  <si>
    <t xml:space="preserve">Je nach Bedarf können weitere Schallquellen (Zeilen) eingefügt oder gelöscht werden.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</si>
</sst>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"/>
    <numFmt numFmtId="166" formatCode="0.000000"/>
    <numFmt numFmtId="167" formatCode="0.0"/>
    <numFmt numFmtId="168" formatCode="0.0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FreeSans"/>
      <family val="2"/>
    </font>
    <font>
      <sz val="10"/>
      <name val="FreeSans"/>
      <family val="2"/>
    </font>
    <font>
      <sz val="10"/>
      <color rgb="FF333333"/>
      <name val="FreeSans"/>
      <family val="2"/>
    </font>
    <font>
      <sz val="10"/>
      <color rgb="FF808080"/>
      <name val="FreeSans"/>
      <family val="2"/>
    </font>
    <font>
      <sz val="10"/>
      <color rgb="FF006600"/>
      <name val="FreeSans"/>
      <family val="2"/>
    </font>
    <font>
      <sz val="10"/>
      <color rgb="FF996600"/>
      <name val="FreeSans"/>
      <family val="2"/>
    </font>
    <font>
      <sz val="10"/>
      <color rgb="FFCC0000"/>
      <name val="FreeSans"/>
      <family val="2"/>
    </font>
    <font>
      <sz val="10"/>
      <color rgb="FFFFFFFF"/>
      <name val="FreeSans"/>
      <family val="2"/>
    </font>
    <font>
      <b val="true"/>
      <sz val="9"/>
      <color rgb="FF004586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vertAlign val="subscript"/>
      <sz val="8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7"/>
      <name val="Times New Roman"/>
      <family val="1"/>
    </font>
    <font>
      <b val="true"/>
      <vertAlign val="subscript"/>
      <sz val="10"/>
      <name val="Arial"/>
      <family val="2"/>
    </font>
    <font>
      <b val="true"/>
      <vertAlign val="subscript"/>
      <sz val="9"/>
      <name val="Arial"/>
      <family val="2"/>
    </font>
    <font>
      <sz val="6"/>
      <name val="Arial"/>
      <family val="2"/>
    </font>
    <font>
      <vertAlign val="subscript"/>
      <sz val="10"/>
      <name val="Arial"/>
      <family val="2"/>
    </font>
    <font>
      <sz val="9"/>
      <name val="Arial"/>
      <family val="2"/>
      <charset val="1"/>
    </font>
    <font>
      <vertAlign val="subscript"/>
      <sz val="9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FE7F5"/>
      </patternFill>
    </fill>
    <fill>
      <patternFill patternType="solid">
        <fgColor rgb="FFCFE7F5"/>
        <bgColor rgb="FFDDDDDD"/>
      </patternFill>
    </fill>
    <fill>
      <patternFill patternType="solid">
        <fgColor rgb="FFFFFF99"/>
        <bgColor rgb="FFFFFFCC"/>
      </patternFill>
    </fill>
    <fill>
      <patternFill patternType="solid">
        <fgColor rgb="FFAECF00"/>
        <bgColor rgb="FFFFCC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2" borderId="1" applyFont="true" applyBorder="true" applyAlignment="false" applyProtection="false"/>
    <xf numFmtId="164" fontId="7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8" fillId="3" borderId="0" applyFont="true" applyBorder="false" applyAlignment="false" applyProtection="false"/>
    <xf numFmtId="164" fontId="9" fillId="2" borderId="0" applyFont="true" applyBorder="false" applyAlignment="false" applyProtection="false"/>
    <xf numFmtId="164" fontId="10" fillId="4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5" borderId="0" applyFont="true" applyBorder="false" applyAlignment="false" applyProtection="false"/>
    <xf numFmtId="164" fontId="4" fillId="0" borderId="0" applyFont="true" applyBorder="false" applyAlignment="false" applyProtection="false"/>
    <xf numFmtId="164" fontId="11" fillId="6" borderId="0" applyFont="true" applyBorder="false" applyAlignment="false" applyProtection="false"/>
    <xf numFmtId="164" fontId="11" fillId="7" borderId="0" applyFont="true" applyBorder="false" applyAlignment="false" applyProtection="false"/>
    <xf numFmtId="164" fontId="4" fillId="8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6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9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9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6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11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7" fillId="11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AECF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16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H118" activeCellId="0" sqref="H118"/>
    </sheetView>
  </sheetViews>
  <sheetFormatPr defaultRowHeight="12.8" zeroHeight="false" outlineLevelRow="0" outlineLevelCol="0"/>
  <cols>
    <col collapsed="false" customWidth="true" hidden="false" outlineLevel="0" max="1" min="1" style="1" width="7.7"/>
    <col collapsed="false" customWidth="true" hidden="false" outlineLevel="0" max="2" min="2" style="1" width="11.11"/>
    <col collapsed="false" customWidth="true" hidden="false" outlineLevel="0" max="3" min="3" style="1" width="11.47"/>
    <col collapsed="false" customWidth="true" hidden="false" outlineLevel="0" max="4" min="4" style="1" width="8.99"/>
    <col collapsed="false" customWidth="true" hidden="false" outlineLevel="0" max="5" min="5" style="1" width="7.66"/>
    <col collapsed="false" customWidth="true" hidden="false" outlineLevel="0" max="6" min="6" style="1" width="8.99"/>
    <col collapsed="false" customWidth="true" hidden="false" outlineLevel="0" max="7" min="7" style="1" width="9.82"/>
    <col collapsed="false" customWidth="true" hidden="false" outlineLevel="0" max="8" min="8" style="1" width="11.11"/>
    <col collapsed="false" customWidth="false" hidden="false" outlineLevel="0" max="9" min="9" style="0" width="11.52"/>
    <col collapsed="false" customWidth="false" hidden="false" outlineLevel="0" max="11" min="10" style="1" width="11.52"/>
    <col collapsed="false" customWidth="false" hidden="false" outlineLevel="0" max="1025" min="12" style="0" width="11.52"/>
  </cols>
  <sheetData>
    <row r="1" customFormat="false" ht="12.8" hidden="false" customHeight="true" outlineLevel="0" collapsed="false">
      <c r="A1" s="2" t="s">
        <v>0</v>
      </c>
    </row>
    <row r="2" customFormat="false" ht="12.8" hidden="false" customHeight="true" outlineLevel="0" collapsed="false"/>
    <row r="3" customFormat="false" ht="12.75" hidden="false" customHeight="true" outlineLevel="0" collapsed="false">
      <c r="A3" s="3" t="s">
        <v>1</v>
      </c>
      <c r="B3" s="0"/>
    </row>
    <row r="4" customFormat="false" ht="12.75" hidden="false" customHeight="true" outlineLevel="0" collapsed="false">
      <c r="A4" s="4" t="s">
        <v>2</v>
      </c>
      <c r="B4" s="5" t="n">
        <v>3</v>
      </c>
      <c r="C4" s="6" t="s">
        <v>3</v>
      </c>
      <c r="D4" s="6"/>
      <c r="E4" s="6"/>
    </row>
    <row r="5" customFormat="false" ht="12.75" hidden="false" customHeight="true" outlineLevel="0" collapsed="false">
      <c r="A5" s="4" t="s">
        <v>4</v>
      </c>
      <c r="B5" s="5" t="n">
        <v>1.1</v>
      </c>
      <c r="C5" s="6" t="s">
        <v>5</v>
      </c>
      <c r="D5" s="6"/>
      <c r="E5" s="6"/>
    </row>
    <row r="6" customFormat="false" ht="12.75" hidden="false" customHeight="true" outlineLevel="0" collapsed="false">
      <c r="A6" s="4" t="s">
        <v>6</v>
      </c>
      <c r="B6" s="7" t="n">
        <v>0</v>
      </c>
      <c r="C6" s="6" t="s">
        <v>7</v>
      </c>
    </row>
    <row r="7" customFormat="false" ht="12.75" hidden="false" customHeight="true" outlineLevel="0" collapsed="false"/>
    <row r="8" customFormat="false" ht="12.75" hidden="false" customHeight="true" outlineLevel="0" collapsed="false">
      <c r="A8" s="8" t="s">
        <v>8</v>
      </c>
    </row>
    <row r="9" customFormat="false" ht="19.7" hidden="false" customHeight="false" outlineLevel="0" collapsed="false">
      <c r="A9" s="8"/>
      <c r="B9" s="9" t="s">
        <v>9</v>
      </c>
      <c r="C9" s="9" t="s">
        <v>10</v>
      </c>
    </row>
    <row r="10" customFormat="false" ht="12.75" hidden="false" customHeight="true" outlineLevel="0" collapsed="false">
      <c r="A10" s="0"/>
      <c r="B10" s="10" t="n">
        <v>48.273105</v>
      </c>
      <c r="C10" s="10" t="n">
        <v>7.791433</v>
      </c>
    </row>
    <row r="11" customFormat="false" ht="12.75" hidden="false" customHeight="true" outlineLevel="0" collapsed="false">
      <c r="F11" s="11"/>
      <c r="H11" s="11"/>
    </row>
    <row r="12" customFormat="false" ht="12.75" hidden="false" customHeight="true" outlineLevel="0" collapsed="false">
      <c r="A12" s="8" t="s">
        <v>11</v>
      </c>
    </row>
    <row r="13" customFormat="false" ht="25.05" hidden="false" customHeight="false" outlineLevel="0" collapsed="false">
      <c r="A13" s="12" t="s">
        <v>12</v>
      </c>
      <c r="B13" s="12" t="s">
        <v>13</v>
      </c>
      <c r="C13" s="12" t="s">
        <v>14</v>
      </c>
      <c r="D13" s="12" t="s">
        <v>15</v>
      </c>
      <c r="E13" s="12" t="s">
        <v>16</v>
      </c>
      <c r="F13" s="12" t="s">
        <v>17</v>
      </c>
      <c r="G13" s="12" t="s">
        <v>18</v>
      </c>
      <c r="H13" s="12" t="s">
        <v>19</v>
      </c>
    </row>
    <row r="14" s="17" customFormat="true" ht="12.75" hidden="false" customHeight="true" outlineLevel="0" collapsed="false">
      <c r="A14" s="10" t="n">
        <v>1</v>
      </c>
      <c r="B14" s="13" t="n">
        <v>48.275899</v>
      </c>
      <c r="C14" s="10" t="n">
        <v>7.781148</v>
      </c>
      <c r="D14" s="10" t="n">
        <v>40</v>
      </c>
      <c r="E14" s="10" t="n">
        <v>53790</v>
      </c>
      <c r="F14" s="14" t="n">
        <f aca="false">D14 + 10*LOG10(E14)</f>
        <v>87.3070154428185</v>
      </c>
      <c r="G14" s="14" t="n">
        <f aca="false">SQRT(111300 * ($B$10-B14) * 111300 * ($B$10-B14) + 111300 * COS(0.0174533 * ($B$10+B14) / 2) * (C14-$C$10) * 111300 * COS(0.0174533 * ($B$10+B14) / 2) * (C14-$C$10))</f>
        <v>822.9028546903</v>
      </c>
      <c r="H14" s="15" t="n">
        <f aca="false"> F14 - (20 * LOG(G14) + 11) + $B$4 - $B$5 * G14/1000  -  $B$6</f>
        <v>20.0948509243466</v>
      </c>
      <c r="I14" s="15"/>
      <c r="J14" s="10"/>
      <c r="K14" s="10"/>
      <c r="L14" s="16"/>
    </row>
    <row r="15" s="17" customFormat="true" ht="12.75" hidden="false" customHeight="true" outlineLevel="0" collapsed="false">
      <c r="A15" s="10" t="n">
        <f aca="false">A14+1</f>
        <v>2</v>
      </c>
      <c r="B15" s="10" t="n">
        <v>48.274233</v>
      </c>
      <c r="C15" s="10" t="n">
        <v>7.779868</v>
      </c>
      <c r="D15" s="10" t="n">
        <v>48</v>
      </c>
      <c r="E15" s="10" t="n">
        <v>26100</v>
      </c>
      <c r="F15" s="14" t="n">
        <f aca="false">D15 + 10*LOG10(E15)</f>
        <v>92.1664050733828</v>
      </c>
      <c r="G15" s="14" t="n">
        <f aca="false">SQRT(111300 * ($B$10-B15) * 111300 * ($B$10-B15) + 111300 * COS(0.0174533 * ($B$10+B15) / 2) * (C15-$C$10) * 111300 * COS(0.0174533 * ($B$10+B15) / 2) * (C15-$C$10))</f>
        <v>865.865595690723</v>
      </c>
      <c r="H15" s="15" t="n">
        <f aca="false"> F15 - (20 * LOG(G15) + 11) + $B$4 - $B$5 * G15/1000  -  $B$6</f>
        <v>24.4649432435951</v>
      </c>
      <c r="I15" s="15"/>
      <c r="J15" s="10"/>
      <c r="K15" s="10"/>
    </row>
    <row r="16" customFormat="false" ht="12.75" hidden="false" customHeight="true" outlineLevel="0" collapsed="false">
      <c r="A16" s="10" t="n">
        <f aca="false">A15+1</f>
        <v>3</v>
      </c>
      <c r="B16" s="10" t="n">
        <v>48.273236</v>
      </c>
      <c r="C16" s="10" t="n">
        <v>7.779219</v>
      </c>
      <c r="D16" s="10" t="n">
        <v>43</v>
      </c>
      <c r="E16" s="10" t="n">
        <v>21660</v>
      </c>
      <c r="F16" s="14" t="n">
        <f aca="false">D16 + 10*LOG10(E16)</f>
        <v>86.356584522893</v>
      </c>
      <c r="G16" s="14" t="n">
        <f aca="false">SQRT(111300 * ($B$10-B16) * 111300 * ($B$10-B16) + 111300 * COS(0.0174533 * ($B$10+B16) / 2) * (C16-$C$10) * 111300 * COS(0.0174533 * ($B$10+B16) / 2) * (C16-$C$10))</f>
        <v>904.918538384962</v>
      </c>
      <c r="H16" s="15" t="n">
        <f aca="false"> F16 - (20 * LOG(G16) + 11) + $B$4 - $B$5 * G16/1000  -  $B$6</f>
        <v>18.2289844233002</v>
      </c>
      <c r="I16" s="15"/>
      <c r="J16" s="18"/>
    </row>
    <row r="17" customFormat="false" ht="12.75" hidden="false" customHeight="true" outlineLevel="0" collapsed="false">
      <c r="A17" s="10" t="n">
        <f aca="false">A16+1</f>
        <v>4</v>
      </c>
      <c r="B17" s="10" t="n">
        <v>48.27535</v>
      </c>
      <c r="C17" s="10" t="n">
        <v>7.783967</v>
      </c>
      <c r="D17" s="10" t="n">
        <v>40</v>
      </c>
      <c r="E17" s="10" t="n">
        <v>20730</v>
      </c>
      <c r="F17" s="14" t="n">
        <f aca="false">D17 + 10*LOG10(E17)</f>
        <v>83.1659930209386</v>
      </c>
      <c r="G17" s="14" t="n">
        <f aca="false">SQRT(111300 * ($B$10-B17) * 111300 * ($B$10-B17) + 111300 * COS(0.0174533 * ($B$10+B17) / 2) * (C17-$C$10) * 111300 * COS(0.0174533 * ($B$10+B17) / 2) * (C17-$C$10))</f>
        <v>606.88744126527</v>
      </c>
      <c r="H17" s="15" t="n">
        <f aca="false"> F17 - (20 * LOG(G17) + 11) + $B$4 - $B$5 * G17/1000  -  $B$6</f>
        <v>18.8362538269016</v>
      </c>
      <c r="I17" s="15"/>
    </row>
    <row r="18" customFormat="false" ht="12.75" hidden="false" customHeight="true" outlineLevel="0" collapsed="false">
      <c r="A18" s="10" t="n">
        <f aca="false">A17+1</f>
        <v>5</v>
      </c>
      <c r="B18" s="10" t="n">
        <v>48.275218</v>
      </c>
      <c r="C18" s="10" t="n">
        <v>7.783179</v>
      </c>
      <c r="D18" s="10" t="n">
        <v>40</v>
      </c>
      <c r="E18" s="10" t="n">
        <v>3060</v>
      </c>
      <c r="F18" s="14" t="n">
        <f aca="false">D18 + 10*LOG10(E18)</f>
        <v>74.8572142648158</v>
      </c>
      <c r="G18" s="14" t="n">
        <f aca="false">SQRT(111300 * ($B$10-B18) * 111300 * ($B$10-B18) + 111300 * COS(0.0174533 * ($B$10+B18) / 2) * (C18-$C$10) * 111300 * COS(0.0174533 * ($B$10+B18) / 2) * (C18-$C$10))</f>
        <v>655.10498782506</v>
      </c>
      <c r="H18" s="15" t="n">
        <f aca="false"> F18 - (20 * LOG(G18) + 11) + $B$4 - $B$5 * G18/1000  -  $B$6</f>
        <v>9.81038065686746</v>
      </c>
      <c r="I18" s="15"/>
    </row>
    <row r="19" customFormat="false" ht="12.8" hidden="false" customHeight="false" outlineLevel="0" collapsed="false">
      <c r="A19" s="10" t="n">
        <f aca="false">A18+1</f>
        <v>6</v>
      </c>
      <c r="B19" s="10" t="n">
        <v>48.274233</v>
      </c>
      <c r="C19" s="10" t="n">
        <v>7.783179</v>
      </c>
      <c r="D19" s="10" t="n">
        <v>1</v>
      </c>
      <c r="E19" s="10" t="n">
        <v>1</v>
      </c>
      <c r="F19" s="14" t="n">
        <f aca="false">D19 + 10*LOG10(E19)</f>
        <v>1</v>
      </c>
      <c r="G19" s="14" t="n">
        <f aca="false">SQRT(111300 * ($B$10-B19) * 111300 * ($B$10-B19) + 111300 * COS(0.0174533 * ($B$10+B19) / 2) * (C19-$C$10) * 111300 * COS(0.0174533 * ($B$10+B19) / 2) * (C19-$C$10))</f>
        <v>624.198266929091</v>
      </c>
      <c r="H19" s="15" t="n">
        <f aca="false"> F19 - (20 * LOG(G19) + 11) + $B$4 - $B$5 * G19/1000  -  $B$6</f>
        <v>-63.593069264086</v>
      </c>
      <c r="I19" s="15"/>
    </row>
    <row r="20" customFormat="false" ht="12.8" hidden="false" customHeight="false" outlineLevel="0" collapsed="false">
      <c r="A20" s="10" t="n">
        <f aca="false">A19+1</f>
        <v>7</v>
      </c>
      <c r="B20" s="10" t="n">
        <v>48.274233</v>
      </c>
      <c r="C20" s="10" t="n">
        <v>7.779868</v>
      </c>
      <c r="D20" s="10" t="n">
        <v>1</v>
      </c>
      <c r="E20" s="10" t="n">
        <v>1</v>
      </c>
      <c r="F20" s="14" t="n">
        <f aca="false">D20 + 10*LOG10(E20)</f>
        <v>1</v>
      </c>
      <c r="G20" s="14" t="n">
        <f aca="false">SQRT(111300 * ($B$10-B20) * 111300 * ($B$10-B20) + 111300 * COS(0.0174533 * ($B$10+B20) / 2) * (C20-$C$10) * 111300 * COS(0.0174533 * ($B$10+B20) / 2) * (C20-$C$10))</f>
        <v>865.865595690723</v>
      </c>
      <c r="H20" s="15" t="n">
        <f aca="false"> F20 - (20 * LOG(G20) + 11) + $B$4 - $B$5 * G20/1000  -  $B$6</f>
        <v>-66.7014618297877</v>
      </c>
    </row>
    <row r="21" customFormat="false" ht="12.8" hidden="false" customHeight="false" outlineLevel="0" collapsed="false">
      <c r="A21" s="10" t="n">
        <f aca="false">A20+1</f>
        <v>8</v>
      </c>
      <c r="B21" s="10" t="n">
        <v>48.274233</v>
      </c>
      <c r="C21" s="10" t="n">
        <v>7.779868</v>
      </c>
      <c r="D21" s="10" t="n">
        <v>1</v>
      </c>
      <c r="E21" s="10" t="n">
        <v>1</v>
      </c>
      <c r="F21" s="14" t="n">
        <f aca="false">D21 + 10*LOG10(E21)</f>
        <v>1</v>
      </c>
      <c r="G21" s="14" t="n">
        <f aca="false">SQRT(111300 * ($B$10-B21) * 111300 * ($B$10-B21) + 111300 * COS(0.0174533 * ($B$10+B21) / 2) * (C21-$C$10) * 111300 * COS(0.0174533 * ($B$10+B21) / 2) * (C21-$C$10))</f>
        <v>865.865595690723</v>
      </c>
      <c r="H21" s="15" t="n">
        <f aca="false"> F21 - (20 * LOG(G21) + 11) + $B$4 - $B$5 * G21/1000  -  $B$6</f>
        <v>-66.7014618297877</v>
      </c>
    </row>
    <row r="22" customFormat="false" ht="12.8" hidden="false" customHeight="false" outlineLevel="0" collapsed="false">
      <c r="A22" s="10" t="n">
        <f aca="false">A21+1</f>
        <v>9</v>
      </c>
      <c r="B22" s="10" t="n">
        <v>48.274233</v>
      </c>
      <c r="C22" s="10" t="n">
        <v>7.779868</v>
      </c>
      <c r="D22" s="10" t="n">
        <v>1</v>
      </c>
      <c r="E22" s="10" t="n">
        <v>1</v>
      </c>
      <c r="F22" s="14" t="n">
        <f aca="false">D22 + 10*LOG10(E22)</f>
        <v>1</v>
      </c>
      <c r="G22" s="14" t="n">
        <f aca="false">SQRT(111300 * ($B$10-B22) * 111300 * ($B$10-B22) + 111300 * COS(0.0174533 * ($B$10+B22) / 2) * (C22-$C$10) * 111300 * COS(0.0174533 * ($B$10+B22) / 2) * (C22-$C$10))</f>
        <v>865.865595690723</v>
      </c>
      <c r="H22" s="15" t="n">
        <f aca="false"> F22 - (20 * LOG(G22) + 11) + $B$4 - $B$5 * G22/1000  -  $B$6</f>
        <v>-66.7014618297877</v>
      </c>
    </row>
    <row r="23" customFormat="false" ht="12.8" hidden="false" customHeight="false" outlineLevel="0" collapsed="false">
      <c r="A23" s="10" t="n">
        <f aca="false">A22+1</f>
        <v>10</v>
      </c>
      <c r="B23" s="10" t="n">
        <v>48.274233</v>
      </c>
      <c r="C23" s="10" t="n">
        <v>7.779868</v>
      </c>
      <c r="D23" s="10" t="n">
        <v>1</v>
      </c>
      <c r="E23" s="10" t="n">
        <v>1</v>
      </c>
      <c r="F23" s="14" t="n">
        <f aca="false">D23 + 10*LOG10(E23)</f>
        <v>1</v>
      </c>
      <c r="G23" s="14" t="n">
        <f aca="false">SQRT(111300 * ($B$10-B23) * 111300 * ($B$10-B23) + 111300 * COS(0.0174533 * ($B$10+B23) / 2) * (C23-$C$10) * 111300 * COS(0.0174533 * ($B$10+B23) / 2) * (C23-$C$10))</f>
        <v>865.865595690723</v>
      </c>
      <c r="H23" s="15" t="n">
        <f aca="false"> F23 - (20 * LOG(G23) + 11) + $B$4 - $B$5 * G23/1000  -  $B$6</f>
        <v>-66.7014618297877</v>
      </c>
    </row>
    <row r="24" customFormat="false" ht="12.8" hidden="false" customHeight="false" outlineLevel="0" collapsed="false">
      <c r="A24" s="10" t="n">
        <f aca="false">A23+1</f>
        <v>11</v>
      </c>
      <c r="B24" s="10" t="n">
        <v>48.274233</v>
      </c>
      <c r="C24" s="10" t="n">
        <v>7.779868</v>
      </c>
      <c r="D24" s="10" t="n">
        <v>1</v>
      </c>
      <c r="E24" s="10" t="n">
        <v>1</v>
      </c>
      <c r="F24" s="14" t="n">
        <f aca="false">D24 + 10*LOG10(E24)</f>
        <v>1</v>
      </c>
      <c r="G24" s="14" t="n">
        <f aca="false">SQRT(111300 * ($B$10-B24) * 111300 * ($B$10-B24) + 111300 * COS(0.0174533 * ($B$10+B24) / 2) * (C24-$C$10) * 111300 * COS(0.0174533 * ($B$10+B24) / 2) * (C24-$C$10))</f>
        <v>865.865595690723</v>
      </c>
      <c r="H24" s="15" t="n">
        <f aca="false"> F24 - (20 * LOG(G24) + 11) + $B$4 - $B$5 * G24/1000  -  $B$6</f>
        <v>-66.7014618297877</v>
      </c>
    </row>
    <row r="25" customFormat="false" ht="12.8" hidden="false" customHeight="false" outlineLevel="0" collapsed="false">
      <c r="A25" s="10" t="n">
        <f aca="false">A24+1</f>
        <v>12</v>
      </c>
      <c r="B25" s="10" t="n">
        <v>48.274233</v>
      </c>
      <c r="C25" s="10" t="n">
        <v>7.779868</v>
      </c>
      <c r="D25" s="10" t="n">
        <v>1</v>
      </c>
      <c r="E25" s="10" t="n">
        <v>1</v>
      </c>
      <c r="F25" s="14" t="n">
        <f aca="false">D25 + 10*LOG10(E25)</f>
        <v>1</v>
      </c>
      <c r="G25" s="14" t="n">
        <f aca="false">SQRT(111300 * ($B$10-B25) * 111300 * ($B$10-B25) + 111300 * COS(0.0174533 * ($B$10+B25) / 2) * (C25-$C$10) * 111300 * COS(0.0174533 * ($B$10+B25) / 2) * (C25-$C$10))</f>
        <v>865.865595690723</v>
      </c>
      <c r="H25" s="15" t="n">
        <f aca="false"> F25 - (20 * LOG(G25) + 11) + $B$4 - $B$5 * G25/1000  -  $B$6</f>
        <v>-66.7014618297877</v>
      </c>
    </row>
    <row r="26" customFormat="false" ht="12.8" hidden="false" customHeight="false" outlineLevel="0" collapsed="false">
      <c r="A26" s="10" t="n">
        <f aca="false">A25+1</f>
        <v>13</v>
      </c>
      <c r="B26" s="10" t="n">
        <v>48.274233</v>
      </c>
      <c r="C26" s="10" t="n">
        <v>7.779868</v>
      </c>
      <c r="D26" s="10" t="n">
        <v>1</v>
      </c>
      <c r="E26" s="10" t="n">
        <v>1</v>
      </c>
      <c r="F26" s="14" t="n">
        <f aca="false">D26 + 10*LOG10(E26)</f>
        <v>1</v>
      </c>
      <c r="G26" s="14" t="n">
        <f aca="false">SQRT(111300 * ($B$10-B26) * 111300 * ($B$10-B26) + 111300 * COS(0.0174533 * ($B$10+B26) / 2) * (C26-$C$10) * 111300 * COS(0.0174533 * ($B$10+B26) / 2) * (C26-$C$10))</f>
        <v>865.865595690723</v>
      </c>
      <c r="H26" s="15" t="n">
        <f aca="false"> F26 - (20 * LOG(G26) + 11) + $B$4 - $B$5 * G26/1000  -  $B$6</f>
        <v>-66.7014618297877</v>
      </c>
    </row>
    <row r="27" customFormat="false" ht="12.8" hidden="false" customHeight="false" outlineLevel="0" collapsed="false">
      <c r="A27" s="10" t="n">
        <f aca="false">A26+1</f>
        <v>14</v>
      </c>
      <c r="B27" s="10" t="n">
        <v>48.274233</v>
      </c>
      <c r="C27" s="10" t="n">
        <v>7.779868</v>
      </c>
      <c r="D27" s="10" t="n">
        <v>1</v>
      </c>
      <c r="E27" s="10" t="n">
        <v>1</v>
      </c>
      <c r="F27" s="14" t="n">
        <f aca="false">D27 + 10*LOG10(E27)</f>
        <v>1</v>
      </c>
      <c r="G27" s="14" t="n">
        <f aca="false">SQRT(111300 * ($B$10-B27) * 111300 * ($B$10-B27) + 111300 * COS(0.0174533 * ($B$10+B27) / 2) * (C27-$C$10) * 111300 * COS(0.0174533 * ($B$10+B27) / 2) * (C27-$C$10))</f>
        <v>865.865595690723</v>
      </c>
      <c r="H27" s="15" t="n">
        <f aca="false"> F27 - (20 * LOG(G27) + 11) + $B$4 - $B$5 * G27/1000  -  $B$6</f>
        <v>-66.7014618297877</v>
      </c>
    </row>
    <row r="28" customFormat="false" ht="12.8" hidden="false" customHeight="false" outlineLevel="0" collapsed="false">
      <c r="A28" s="10" t="n">
        <f aca="false">A27+1</f>
        <v>15</v>
      </c>
      <c r="B28" s="10" t="n">
        <v>48.274233</v>
      </c>
      <c r="C28" s="10" t="n">
        <v>7.779868</v>
      </c>
      <c r="D28" s="10" t="n">
        <v>1</v>
      </c>
      <c r="E28" s="10" t="n">
        <v>1</v>
      </c>
      <c r="F28" s="14" t="n">
        <f aca="false">D28 + 10*LOG10(E28)</f>
        <v>1</v>
      </c>
      <c r="G28" s="14" t="n">
        <f aca="false">SQRT(111300 * ($B$10-B28) * 111300 * ($B$10-B28) + 111300 * COS(0.0174533 * ($B$10+B28) / 2) * (C28-$C$10) * 111300 * COS(0.0174533 * ($B$10+B28) / 2) * (C28-$C$10))</f>
        <v>865.865595690723</v>
      </c>
      <c r="H28" s="15" t="n">
        <f aca="false"> F28 - (20 * LOG(G28) + 11) + $B$4 - $B$5 * G28/1000  -  $B$6</f>
        <v>-66.7014618297877</v>
      </c>
    </row>
    <row r="29" customFormat="false" ht="12.8" hidden="false" customHeight="false" outlineLevel="0" collapsed="false">
      <c r="A29" s="10" t="n">
        <f aca="false">A28+1</f>
        <v>16</v>
      </c>
      <c r="B29" s="10" t="n">
        <v>48.274233</v>
      </c>
      <c r="C29" s="10" t="n">
        <v>7.779868</v>
      </c>
      <c r="D29" s="10" t="n">
        <v>1</v>
      </c>
      <c r="E29" s="10" t="n">
        <v>1</v>
      </c>
      <c r="F29" s="14" t="n">
        <f aca="false">D29 + 10*LOG10(E29)</f>
        <v>1</v>
      </c>
      <c r="G29" s="14" t="n">
        <f aca="false">SQRT(111300 * ($B$10-B29) * 111300 * ($B$10-B29) + 111300 * COS(0.0174533 * ($B$10+B29) / 2) * (C29-$C$10) * 111300 * COS(0.0174533 * ($B$10+B29) / 2) * (C29-$C$10))</f>
        <v>865.865595690723</v>
      </c>
      <c r="H29" s="15" t="n">
        <f aca="false"> F29 - (20 * LOG(G29) + 11) + $B$4 - $B$5 * G29/1000  -  $B$6</f>
        <v>-66.7014618297877</v>
      </c>
    </row>
    <row r="30" customFormat="false" ht="12.8" hidden="false" customHeight="false" outlineLevel="0" collapsed="false">
      <c r="A30" s="10" t="n">
        <f aca="false">A29+1</f>
        <v>17</v>
      </c>
      <c r="B30" s="10" t="n">
        <v>48.274233</v>
      </c>
      <c r="C30" s="10" t="n">
        <v>7.779868</v>
      </c>
      <c r="D30" s="10" t="n">
        <v>1</v>
      </c>
      <c r="E30" s="10" t="n">
        <v>1</v>
      </c>
      <c r="F30" s="14" t="n">
        <f aca="false">D30 + 10*LOG10(E30)</f>
        <v>1</v>
      </c>
      <c r="G30" s="14" t="n">
        <f aca="false">SQRT(111300 * ($B$10-B30) * 111300 * ($B$10-B30) + 111300 * COS(0.0174533 * ($B$10+B30) / 2) * (C30-$C$10) * 111300 * COS(0.0174533 * ($B$10+B30) / 2) * (C30-$C$10))</f>
        <v>865.865595690723</v>
      </c>
      <c r="H30" s="15" t="n">
        <f aca="false"> F30 - (20 * LOG(G30) + 11) + $B$4 - $B$5 * G30/1000  -  $B$6</f>
        <v>-66.7014618297877</v>
      </c>
    </row>
    <row r="31" customFormat="false" ht="12.8" hidden="false" customHeight="false" outlineLevel="0" collapsed="false">
      <c r="A31" s="10" t="n">
        <f aca="false">A30+1</f>
        <v>18</v>
      </c>
      <c r="B31" s="10" t="n">
        <v>48.274233</v>
      </c>
      <c r="C31" s="10" t="n">
        <v>7.779868</v>
      </c>
      <c r="D31" s="10" t="n">
        <v>1</v>
      </c>
      <c r="E31" s="10" t="n">
        <v>1</v>
      </c>
      <c r="F31" s="14" t="n">
        <f aca="false">D31 + 10*LOG10(E31)</f>
        <v>1</v>
      </c>
      <c r="G31" s="14" t="n">
        <f aca="false">SQRT(111300 * ($B$10-B31) * 111300 * ($B$10-B31) + 111300 * COS(0.0174533 * ($B$10+B31) / 2) * (C31-$C$10) * 111300 * COS(0.0174533 * ($B$10+B31) / 2) * (C31-$C$10))</f>
        <v>865.865595690723</v>
      </c>
      <c r="H31" s="15" t="n">
        <f aca="false"> F31 - (20 * LOG(G31) + 11) + $B$4 - $B$5 * G31/1000  -  $B$6</f>
        <v>-66.7014618297877</v>
      </c>
    </row>
    <row r="32" customFormat="false" ht="12.8" hidden="false" customHeight="false" outlineLevel="0" collapsed="false">
      <c r="A32" s="10" t="n">
        <f aca="false">A31+1</f>
        <v>19</v>
      </c>
      <c r="B32" s="10" t="n">
        <v>48.274233</v>
      </c>
      <c r="C32" s="10" t="n">
        <v>7.779868</v>
      </c>
      <c r="D32" s="10" t="n">
        <v>1</v>
      </c>
      <c r="E32" s="10" t="n">
        <v>1</v>
      </c>
      <c r="F32" s="14" t="n">
        <f aca="false">D32 + 10*LOG10(E32)</f>
        <v>1</v>
      </c>
      <c r="G32" s="14" t="n">
        <f aca="false">SQRT(111300 * ($B$10-B32) * 111300 * ($B$10-B32) + 111300 * COS(0.0174533 * ($B$10+B32) / 2) * (C32-$C$10) * 111300 * COS(0.0174533 * ($B$10+B32) / 2) * (C32-$C$10))</f>
        <v>865.865595690723</v>
      </c>
      <c r="H32" s="15" t="n">
        <f aca="false"> F32 - (20 * LOG(G32) + 11) + $B$4 - $B$5 * G32/1000  -  $B$6</f>
        <v>-66.7014618297877</v>
      </c>
    </row>
    <row r="33" customFormat="false" ht="12.8" hidden="false" customHeight="false" outlineLevel="0" collapsed="false">
      <c r="A33" s="10" t="n">
        <f aca="false">A32+1</f>
        <v>20</v>
      </c>
      <c r="B33" s="10" t="n">
        <v>48.274233</v>
      </c>
      <c r="C33" s="10" t="n">
        <v>7.779868</v>
      </c>
      <c r="D33" s="10" t="n">
        <v>1</v>
      </c>
      <c r="E33" s="10" t="n">
        <v>1</v>
      </c>
      <c r="F33" s="14" t="n">
        <f aca="false">D33 + 10*LOG10(E33)</f>
        <v>1</v>
      </c>
      <c r="G33" s="14" t="n">
        <f aca="false">SQRT(111300 * ($B$10-B33) * 111300 * ($B$10-B33) + 111300 * COS(0.0174533 * ($B$10+B33) / 2) * (C33-$C$10) * 111300 * COS(0.0174533 * ($B$10+B33) / 2) * (C33-$C$10))</f>
        <v>865.865595690723</v>
      </c>
      <c r="H33" s="15" t="n">
        <f aca="false"> F33 - (20 * LOG(G33) + 11) + $B$4 - $B$5 * G33/1000  -  $B$6</f>
        <v>-66.7014618297877</v>
      </c>
    </row>
    <row r="34" customFormat="false" ht="12.8" hidden="false" customHeight="false" outlineLevel="0" collapsed="false">
      <c r="A34" s="10" t="n">
        <f aca="false">A33+1</f>
        <v>21</v>
      </c>
      <c r="B34" s="10" t="n">
        <v>48.274233</v>
      </c>
      <c r="C34" s="10" t="n">
        <v>7.779868</v>
      </c>
      <c r="D34" s="10" t="n">
        <v>1</v>
      </c>
      <c r="E34" s="10" t="n">
        <v>1</v>
      </c>
      <c r="F34" s="14" t="n">
        <f aca="false">D34 + 10*LOG10(E34)</f>
        <v>1</v>
      </c>
      <c r="G34" s="14" t="n">
        <f aca="false">SQRT(111300 * ($B$10-B34) * 111300 * ($B$10-B34) + 111300 * COS(0.0174533 * ($B$10+B34) / 2) * (C34-$C$10) * 111300 * COS(0.0174533 * ($B$10+B34) / 2) * (C34-$C$10))</f>
        <v>865.865595690723</v>
      </c>
      <c r="H34" s="15" t="n">
        <f aca="false"> F34 - (20 * LOG(G34) + 11) + $B$4 - $B$5 * G34/1000  -  $B$6</f>
        <v>-66.7014618297877</v>
      </c>
    </row>
    <row r="35" customFormat="false" ht="12.8" hidden="false" customHeight="false" outlineLevel="0" collapsed="false">
      <c r="A35" s="10" t="n">
        <f aca="false">A34+1</f>
        <v>22</v>
      </c>
      <c r="B35" s="10" t="n">
        <v>48.274233</v>
      </c>
      <c r="C35" s="10" t="n">
        <v>7.779868</v>
      </c>
      <c r="D35" s="10" t="n">
        <v>1</v>
      </c>
      <c r="E35" s="10" t="n">
        <v>1</v>
      </c>
      <c r="F35" s="14" t="n">
        <f aca="false">D35 + 10*LOG10(E35)</f>
        <v>1</v>
      </c>
      <c r="G35" s="14" t="n">
        <f aca="false">SQRT(111300 * ($B$10-B35) * 111300 * ($B$10-B35) + 111300 * COS(0.0174533 * ($B$10+B35) / 2) * (C35-$C$10) * 111300 * COS(0.0174533 * ($B$10+B35) / 2) * (C35-$C$10))</f>
        <v>865.865595690723</v>
      </c>
      <c r="H35" s="15" t="n">
        <f aca="false"> F35 - (20 * LOG(G35) + 11) + $B$4 - $B$5 * G35/1000  -  $B$6</f>
        <v>-66.7014618297877</v>
      </c>
    </row>
    <row r="36" customFormat="false" ht="12.8" hidden="false" customHeight="false" outlineLevel="0" collapsed="false">
      <c r="A36" s="10" t="n">
        <f aca="false">A35+1</f>
        <v>23</v>
      </c>
      <c r="B36" s="10" t="n">
        <v>48.274233</v>
      </c>
      <c r="C36" s="10" t="n">
        <v>7.779868</v>
      </c>
      <c r="D36" s="10" t="n">
        <v>1</v>
      </c>
      <c r="E36" s="10" t="n">
        <v>1</v>
      </c>
      <c r="F36" s="14" t="n">
        <f aca="false">D36 + 10*LOG10(E36)</f>
        <v>1</v>
      </c>
      <c r="G36" s="14" t="n">
        <f aca="false">SQRT(111300 * ($B$10-B36) * 111300 * ($B$10-B36) + 111300 * COS(0.0174533 * ($B$10+B36) / 2) * (C36-$C$10) * 111300 * COS(0.0174533 * ($B$10+B36) / 2) * (C36-$C$10))</f>
        <v>865.865595690723</v>
      </c>
      <c r="H36" s="15" t="n">
        <f aca="false"> F36 - (20 * LOG(G36) + 11) + $B$4 - $B$5 * G36/1000  -  $B$6</f>
        <v>-66.7014618297877</v>
      </c>
    </row>
    <row r="37" customFormat="false" ht="12.8" hidden="false" customHeight="false" outlineLevel="0" collapsed="false">
      <c r="A37" s="10" t="n">
        <f aca="false">A36+1</f>
        <v>24</v>
      </c>
      <c r="B37" s="10" t="n">
        <v>48.274233</v>
      </c>
      <c r="C37" s="10" t="n">
        <v>7.779868</v>
      </c>
      <c r="D37" s="10" t="n">
        <v>1</v>
      </c>
      <c r="E37" s="10" t="n">
        <v>1</v>
      </c>
      <c r="F37" s="14" t="n">
        <f aca="false">D37 + 10*LOG10(E37)</f>
        <v>1</v>
      </c>
      <c r="G37" s="14" t="n">
        <f aca="false">SQRT(111300 * ($B$10-B37) * 111300 * ($B$10-B37) + 111300 * COS(0.0174533 * ($B$10+B37) / 2) * (C37-$C$10) * 111300 * COS(0.0174533 * ($B$10+B37) / 2) * (C37-$C$10))</f>
        <v>865.865595690723</v>
      </c>
      <c r="H37" s="15" t="n">
        <f aca="false"> F37 - (20 * LOG(G37) + 11) + $B$4 - $B$5 * G37/1000  -  $B$6</f>
        <v>-66.7014618297877</v>
      </c>
    </row>
    <row r="38" customFormat="false" ht="12.8" hidden="false" customHeight="false" outlineLevel="0" collapsed="false">
      <c r="A38" s="10" t="n">
        <f aca="false">A37+1</f>
        <v>25</v>
      </c>
      <c r="B38" s="10" t="n">
        <v>48.274233</v>
      </c>
      <c r="C38" s="10" t="n">
        <v>7.779868</v>
      </c>
      <c r="D38" s="10" t="n">
        <v>1</v>
      </c>
      <c r="E38" s="10" t="n">
        <v>1</v>
      </c>
      <c r="F38" s="14" t="n">
        <f aca="false">D38 + 10*LOG10(E38)</f>
        <v>1</v>
      </c>
      <c r="G38" s="14" t="n">
        <f aca="false">SQRT(111300 * ($B$10-B38) * 111300 * ($B$10-B38) + 111300 * COS(0.0174533 * ($B$10+B38) / 2) * (C38-$C$10) * 111300 * COS(0.0174533 * ($B$10+B38) / 2) * (C38-$C$10))</f>
        <v>865.865595690723</v>
      </c>
      <c r="H38" s="15" t="n">
        <f aca="false"> F38 - (20 * LOG(G38) + 11) + $B$4 - $B$5 * G38/1000  -  $B$6</f>
        <v>-66.7014618297877</v>
      </c>
    </row>
    <row r="39" customFormat="false" ht="12.8" hidden="false" customHeight="false" outlineLevel="0" collapsed="false">
      <c r="A39" s="10" t="n">
        <f aca="false">A38+1</f>
        <v>26</v>
      </c>
      <c r="B39" s="10" t="n">
        <v>48.274233</v>
      </c>
      <c r="C39" s="10" t="n">
        <v>7.779868</v>
      </c>
      <c r="D39" s="10" t="n">
        <v>1</v>
      </c>
      <c r="E39" s="10" t="n">
        <v>1</v>
      </c>
      <c r="F39" s="14" t="n">
        <f aca="false">D39 + 10*LOG10(E39)</f>
        <v>1</v>
      </c>
      <c r="G39" s="14" t="n">
        <f aca="false">SQRT(111300 * ($B$10-B39) * 111300 * ($B$10-B39) + 111300 * COS(0.0174533 * ($B$10+B39) / 2) * (C39-$C$10) * 111300 * COS(0.0174533 * ($B$10+B39) / 2) * (C39-$C$10))</f>
        <v>865.865595690723</v>
      </c>
      <c r="H39" s="15" t="n">
        <f aca="false"> F39 - (20 * LOG(G39) + 11) + $B$4 - $B$5 * G39/1000  -  $B$6</f>
        <v>-66.7014618297877</v>
      </c>
    </row>
    <row r="40" customFormat="false" ht="12.8" hidden="false" customHeight="false" outlineLevel="0" collapsed="false">
      <c r="A40" s="10" t="n">
        <f aca="false">A39+1</f>
        <v>27</v>
      </c>
      <c r="B40" s="10" t="n">
        <v>48.274233</v>
      </c>
      <c r="C40" s="10" t="n">
        <v>7.779868</v>
      </c>
      <c r="D40" s="10" t="n">
        <v>1</v>
      </c>
      <c r="E40" s="10" t="n">
        <v>1</v>
      </c>
      <c r="F40" s="14" t="n">
        <f aca="false">D40 + 10*LOG10(E40)</f>
        <v>1</v>
      </c>
      <c r="G40" s="14" t="n">
        <f aca="false">SQRT(111300 * ($B$10-B40) * 111300 * ($B$10-B40) + 111300 * COS(0.0174533 * ($B$10+B40) / 2) * (C40-$C$10) * 111300 * COS(0.0174533 * ($B$10+B40) / 2) * (C40-$C$10))</f>
        <v>865.865595690723</v>
      </c>
      <c r="H40" s="15" t="n">
        <f aca="false"> F40 - (20 * LOG(G40) + 11) + $B$4 - $B$5 * G40/1000  -  $B$6</f>
        <v>-66.7014618297877</v>
      </c>
    </row>
    <row r="41" customFormat="false" ht="12.8" hidden="false" customHeight="false" outlineLevel="0" collapsed="false">
      <c r="A41" s="10" t="n">
        <f aca="false">A40+1</f>
        <v>28</v>
      </c>
      <c r="B41" s="10" t="n">
        <v>48.274233</v>
      </c>
      <c r="C41" s="10" t="n">
        <v>7.779868</v>
      </c>
      <c r="D41" s="10" t="n">
        <v>1</v>
      </c>
      <c r="E41" s="10" t="n">
        <v>1</v>
      </c>
      <c r="F41" s="14" t="n">
        <f aca="false">D41 + 10*LOG10(E41)</f>
        <v>1</v>
      </c>
      <c r="G41" s="14" t="n">
        <f aca="false">SQRT(111300 * ($B$10-B41) * 111300 * ($B$10-B41) + 111300 * COS(0.0174533 * ($B$10+B41) / 2) * (C41-$C$10) * 111300 * COS(0.0174533 * ($B$10+B41) / 2) * (C41-$C$10))</f>
        <v>865.865595690723</v>
      </c>
      <c r="H41" s="15" t="n">
        <f aca="false"> F41 - (20 * LOG(G41) + 11) + $B$4 - $B$5 * G41/1000  -  $B$6</f>
        <v>-66.7014618297877</v>
      </c>
    </row>
    <row r="42" customFormat="false" ht="12.8" hidden="false" customHeight="false" outlineLevel="0" collapsed="false">
      <c r="A42" s="10" t="n">
        <f aca="false">A41+1</f>
        <v>29</v>
      </c>
      <c r="B42" s="10" t="n">
        <v>48.274233</v>
      </c>
      <c r="C42" s="10" t="n">
        <v>7.779868</v>
      </c>
      <c r="D42" s="10" t="n">
        <v>1</v>
      </c>
      <c r="E42" s="10" t="n">
        <v>1</v>
      </c>
      <c r="F42" s="14" t="n">
        <f aca="false">D42 + 10*LOG10(E42)</f>
        <v>1</v>
      </c>
      <c r="G42" s="14" t="n">
        <f aca="false">SQRT(111300 * ($B$10-B42) * 111300 * ($B$10-B42) + 111300 * COS(0.0174533 * ($B$10+B42) / 2) * (C42-$C$10) * 111300 * COS(0.0174533 * ($B$10+B42) / 2) * (C42-$C$10))</f>
        <v>865.865595690723</v>
      </c>
      <c r="H42" s="15" t="n">
        <f aca="false"> F42 - (20 * LOG(G42) + 11) + $B$4 - $B$5 * G42/1000  -  $B$6</f>
        <v>-66.7014618297877</v>
      </c>
    </row>
    <row r="43" customFormat="false" ht="12.8" hidden="false" customHeight="false" outlineLevel="0" collapsed="false">
      <c r="A43" s="10" t="n">
        <f aca="false">A42+1</f>
        <v>30</v>
      </c>
      <c r="B43" s="10" t="n">
        <v>48.274233</v>
      </c>
      <c r="C43" s="10" t="n">
        <v>7.779868</v>
      </c>
      <c r="D43" s="10" t="n">
        <v>1</v>
      </c>
      <c r="E43" s="10" t="n">
        <v>1</v>
      </c>
      <c r="F43" s="14" t="n">
        <f aca="false">D43 + 10*LOG10(E43)</f>
        <v>1</v>
      </c>
      <c r="G43" s="14" t="n">
        <f aca="false">SQRT(111300 * ($B$10-B43) * 111300 * ($B$10-B43) + 111300 * COS(0.0174533 * ($B$10+B43) / 2) * (C43-$C$10) * 111300 * COS(0.0174533 * ($B$10+B43) / 2) * (C43-$C$10))</f>
        <v>865.865595690723</v>
      </c>
      <c r="H43" s="15" t="n">
        <f aca="false"> F43 - (20 * LOG(G43) + 11) + $B$4 - $B$5 * G43/1000  -  $B$6</f>
        <v>-66.7014618297877</v>
      </c>
    </row>
    <row r="44" customFormat="false" ht="12.8" hidden="false" customHeight="false" outlineLevel="0" collapsed="false">
      <c r="A44" s="10" t="n">
        <f aca="false">A43+1</f>
        <v>31</v>
      </c>
      <c r="B44" s="10" t="n">
        <v>48.274233</v>
      </c>
      <c r="C44" s="10" t="n">
        <v>7.779868</v>
      </c>
      <c r="D44" s="10" t="n">
        <v>1</v>
      </c>
      <c r="E44" s="10" t="n">
        <v>1</v>
      </c>
      <c r="F44" s="14" t="n">
        <f aca="false">D44 + 10*LOG10(E44)</f>
        <v>1</v>
      </c>
      <c r="G44" s="14" t="n">
        <f aca="false">SQRT(111300 * ($B$10-B44) * 111300 * ($B$10-B44) + 111300 * COS(0.0174533 * ($B$10+B44) / 2) * (C44-$C$10) * 111300 * COS(0.0174533 * ($B$10+B44) / 2) * (C44-$C$10))</f>
        <v>865.865595690723</v>
      </c>
      <c r="H44" s="15" t="n">
        <f aca="false"> F44 - (20 * LOG(G44) + 11) + $B$4 - $B$5 * G44/1000  -  $B$6</f>
        <v>-66.7014618297877</v>
      </c>
    </row>
    <row r="45" customFormat="false" ht="12.8" hidden="false" customHeight="false" outlineLevel="0" collapsed="false">
      <c r="A45" s="10" t="n">
        <f aca="false">A44+1</f>
        <v>32</v>
      </c>
      <c r="B45" s="10" t="n">
        <v>48.274233</v>
      </c>
      <c r="C45" s="10" t="n">
        <v>7.779868</v>
      </c>
      <c r="D45" s="10" t="n">
        <v>1</v>
      </c>
      <c r="E45" s="10" t="n">
        <v>1</v>
      </c>
      <c r="F45" s="14" t="n">
        <f aca="false">D45 + 10*LOG10(E45)</f>
        <v>1</v>
      </c>
      <c r="G45" s="14" t="n">
        <f aca="false">SQRT(111300 * ($B$10-B45) * 111300 * ($B$10-B45) + 111300 * COS(0.0174533 * ($B$10+B45) / 2) * (C45-$C$10) * 111300 * COS(0.0174533 * ($B$10+B45) / 2) * (C45-$C$10))</f>
        <v>865.865595690723</v>
      </c>
      <c r="H45" s="15" t="n">
        <f aca="false"> F45 - (20 * LOG(G45) + 11) + $B$4 - $B$5 * G45/1000  -  $B$6</f>
        <v>-66.7014618297877</v>
      </c>
    </row>
    <row r="46" customFormat="false" ht="12.8" hidden="false" customHeight="false" outlineLevel="0" collapsed="false">
      <c r="A46" s="10" t="n">
        <f aca="false">A45+1</f>
        <v>33</v>
      </c>
      <c r="B46" s="10" t="n">
        <v>48.274233</v>
      </c>
      <c r="C46" s="10" t="n">
        <v>7.779868</v>
      </c>
      <c r="D46" s="10" t="n">
        <v>1</v>
      </c>
      <c r="E46" s="10" t="n">
        <v>1</v>
      </c>
      <c r="F46" s="14" t="n">
        <f aca="false">D46 + 10*LOG10(E46)</f>
        <v>1</v>
      </c>
      <c r="G46" s="14" t="n">
        <f aca="false">SQRT(111300 * ($B$10-B46) * 111300 * ($B$10-B46) + 111300 * COS(0.0174533 * ($B$10+B46) / 2) * (C46-$C$10) * 111300 * COS(0.0174533 * ($B$10+B46) / 2) * (C46-$C$10))</f>
        <v>865.865595690723</v>
      </c>
      <c r="H46" s="15" t="n">
        <f aca="false"> F46 - (20 * LOG(G46) + 11) + $B$4 - $B$5 * G46/1000  -  $B$6</f>
        <v>-66.7014618297877</v>
      </c>
    </row>
    <row r="47" customFormat="false" ht="12.8" hidden="false" customHeight="false" outlineLevel="0" collapsed="false">
      <c r="A47" s="10" t="n">
        <f aca="false">A46+1</f>
        <v>34</v>
      </c>
      <c r="B47" s="10" t="n">
        <v>48.274233</v>
      </c>
      <c r="C47" s="10" t="n">
        <v>7.779868</v>
      </c>
      <c r="D47" s="10" t="n">
        <v>1</v>
      </c>
      <c r="E47" s="10" t="n">
        <v>1</v>
      </c>
      <c r="F47" s="14" t="n">
        <f aca="false">D47 + 10*LOG10(E47)</f>
        <v>1</v>
      </c>
      <c r="G47" s="14" t="n">
        <f aca="false">SQRT(111300 * ($B$10-B47) * 111300 * ($B$10-B47) + 111300 * COS(0.0174533 * ($B$10+B47) / 2) * (C47-$C$10) * 111300 * COS(0.0174533 * ($B$10+B47) / 2) * (C47-$C$10))</f>
        <v>865.865595690723</v>
      </c>
      <c r="H47" s="15" t="n">
        <f aca="false"> F47 - (20 * LOG(G47) + 11) + $B$4 - $B$5 * G47/1000  -  $B$6</f>
        <v>-66.7014618297877</v>
      </c>
    </row>
    <row r="48" customFormat="false" ht="12.8" hidden="false" customHeight="false" outlineLevel="0" collapsed="false">
      <c r="A48" s="10" t="n">
        <f aca="false">A47+1</f>
        <v>35</v>
      </c>
      <c r="B48" s="10" t="n">
        <v>48.274233</v>
      </c>
      <c r="C48" s="10" t="n">
        <v>7.779868</v>
      </c>
      <c r="D48" s="10" t="n">
        <v>1</v>
      </c>
      <c r="E48" s="10" t="n">
        <v>1</v>
      </c>
      <c r="F48" s="14" t="n">
        <f aca="false">D48 + 10*LOG10(E48)</f>
        <v>1</v>
      </c>
      <c r="G48" s="14" t="n">
        <f aca="false">SQRT(111300 * ($B$10-B48) * 111300 * ($B$10-B48) + 111300 * COS(0.0174533 * ($B$10+B48) / 2) * (C48-$C$10) * 111300 * COS(0.0174533 * ($B$10+B48) / 2) * (C48-$C$10))</f>
        <v>865.865595690723</v>
      </c>
      <c r="H48" s="15" t="n">
        <f aca="false"> F48 - (20 * LOG(G48) + 11) + $B$4 - $B$5 * G48/1000  -  $B$6</f>
        <v>-66.7014618297877</v>
      </c>
    </row>
    <row r="49" customFormat="false" ht="12.8" hidden="false" customHeight="false" outlineLevel="0" collapsed="false">
      <c r="A49" s="10" t="n">
        <f aca="false">A48+1</f>
        <v>36</v>
      </c>
      <c r="B49" s="10" t="n">
        <v>48.274233</v>
      </c>
      <c r="C49" s="10" t="n">
        <v>7.779868</v>
      </c>
      <c r="D49" s="10" t="n">
        <v>1</v>
      </c>
      <c r="E49" s="10" t="n">
        <v>1</v>
      </c>
      <c r="F49" s="14" t="n">
        <f aca="false">D49 + 10*LOG10(E49)</f>
        <v>1</v>
      </c>
      <c r="G49" s="14" t="n">
        <f aca="false">SQRT(111300 * ($B$10-B49) * 111300 * ($B$10-B49) + 111300 * COS(0.0174533 * ($B$10+B49) / 2) * (C49-$C$10) * 111300 * COS(0.0174533 * ($B$10+B49) / 2) * (C49-$C$10))</f>
        <v>865.865595690723</v>
      </c>
      <c r="H49" s="15" t="n">
        <f aca="false"> F49 - (20 * LOG(G49) + 11) + $B$4 - $B$5 * G49/1000  -  $B$6</f>
        <v>-66.7014618297877</v>
      </c>
    </row>
    <row r="50" customFormat="false" ht="12.8" hidden="false" customHeight="false" outlineLevel="0" collapsed="false">
      <c r="A50" s="10" t="n">
        <f aca="false">A49+1</f>
        <v>37</v>
      </c>
      <c r="B50" s="10" t="n">
        <v>48.274233</v>
      </c>
      <c r="C50" s="10" t="n">
        <v>7.779868</v>
      </c>
      <c r="D50" s="10" t="n">
        <v>1</v>
      </c>
      <c r="E50" s="10" t="n">
        <v>1</v>
      </c>
      <c r="F50" s="14" t="n">
        <f aca="false">D50 + 10*LOG10(E50)</f>
        <v>1</v>
      </c>
      <c r="G50" s="14" t="n">
        <f aca="false">SQRT(111300 * ($B$10-B50) * 111300 * ($B$10-B50) + 111300 * COS(0.0174533 * ($B$10+B50) / 2) * (C50-$C$10) * 111300 * COS(0.0174533 * ($B$10+B50) / 2) * (C50-$C$10))</f>
        <v>865.865595690723</v>
      </c>
      <c r="H50" s="15" t="n">
        <f aca="false"> F50 - (20 * LOG(G50) + 11) + $B$4 - $B$5 * G50/1000  -  $B$6</f>
        <v>-66.7014618297877</v>
      </c>
    </row>
    <row r="51" customFormat="false" ht="12.8" hidden="false" customHeight="false" outlineLevel="0" collapsed="false">
      <c r="A51" s="10" t="n">
        <f aca="false">A50+1</f>
        <v>38</v>
      </c>
      <c r="B51" s="10" t="n">
        <v>48.274233</v>
      </c>
      <c r="C51" s="10" t="n">
        <v>7.779868</v>
      </c>
      <c r="D51" s="10" t="n">
        <v>1</v>
      </c>
      <c r="E51" s="10" t="n">
        <v>1</v>
      </c>
      <c r="F51" s="14" t="n">
        <f aca="false">D51 + 10*LOG10(E51)</f>
        <v>1</v>
      </c>
      <c r="G51" s="14" t="n">
        <f aca="false">SQRT(111300 * ($B$10-B51) * 111300 * ($B$10-B51) + 111300 * COS(0.0174533 * ($B$10+B51) / 2) * (C51-$C$10) * 111300 * COS(0.0174533 * ($B$10+B51) / 2) * (C51-$C$10))</f>
        <v>865.865595690723</v>
      </c>
      <c r="H51" s="15" t="n">
        <f aca="false"> F51 - (20 * LOG(G51) + 11) + $B$4 - $B$5 * G51/1000  -  $B$6</f>
        <v>-66.7014618297877</v>
      </c>
    </row>
    <row r="52" customFormat="false" ht="12.8" hidden="false" customHeight="false" outlineLevel="0" collapsed="false">
      <c r="A52" s="10" t="n">
        <f aca="false">A51+1</f>
        <v>39</v>
      </c>
      <c r="B52" s="10" t="n">
        <v>48.274233</v>
      </c>
      <c r="C52" s="10" t="n">
        <v>7.779868</v>
      </c>
      <c r="D52" s="10" t="n">
        <v>1</v>
      </c>
      <c r="E52" s="10" t="n">
        <v>1</v>
      </c>
      <c r="F52" s="14" t="n">
        <f aca="false">D52 + 10*LOG10(E52)</f>
        <v>1</v>
      </c>
      <c r="G52" s="14" t="n">
        <f aca="false">SQRT(111300 * ($B$10-B52) * 111300 * ($B$10-B52) + 111300 * COS(0.0174533 * ($B$10+B52) / 2) * (C52-$C$10) * 111300 * COS(0.0174533 * ($B$10+B52) / 2) * (C52-$C$10))</f>
        <v>865.865595690723</v>
      </c>
      <c r="H52" s="15" t="n">
        <f aca="false"> F52 - (20 * LOG(G52) + 11) + $B$4 - $B$5 * G52/1000  -  $B$6</f>
        <v>-66.7014618297877</v>
      </c>
    </row>
    <row r="53" customFormat="false" ht="12.8" hidden="false" customHeight="false" outlineLevel="0" collapsed="false">
      <c r="A53" s="10" t="n">
        <f aca="false">A52+1</f>
        <v>40</v>
      </c>
      <c r="B53" s="10" t="n">
        <v>48.274233</v>
      </c>
      <c r="C53" s="10" t="n">
        <v>7.779868</v>
      </c>
      <c r="D53" s="10" t="n">
        <v>1</v>
      </c>
      <c r="E53" s="10" t="n">
        <v>1</v>
      </c>
      <c r="F53" s="14" t="n">
        <f aca="false">D53 + 10*LOG10(E53)</f>
        <v>1</v>
      </c>
      <c r="G53" s="14" t="n">
        <f aca="false">SQRT(111300 * ($B$10-B53) * 111300 * ($B$10-B53) + 111300 * COS(0.0174533 * ($B$10+B53) / 2) * (C53-$C$10) * 111300 * COS(0.0174533 * ($B$10+B53) / 2) * (C53-$C$10))</f>
        <v>865.865595690723</v>
      </c>
      <c r="H53" s="15" t="n">
        <f aca="false"> F53 - (20 * LOG(G53) + 11) + $B$4 - $B$5 * G53/1000  -  $B$6</f>
        <v>-66.7014618297877</v>
      </c>
    </row>
    <row r="54" customFormat="false" ht="12.8" hidden="false" customHeight="false" outlineLevel="0" collapsed="false">
      <c r="A54" s="10" t="n">
        <f aca="false">A53+1</f>
        <v>41</v>
      </c>
      <c r="B54" s="10" t="n">
        <v>48.274233</v>
      </c>
      <c r="C54" s="10" t="n">
        <v>7.779868</v>
      </c>
      <c r="D54" s="10" t="n">
        <v>1</v>
      </c>
      <c r="E54" s="10" t="n">
        <v>1</v>
      </c>
      <c r="F54" s="14" t="n">
        <f aca="false">D54 + 10*LOG10(E54)</f>
        <v>1</v>
      </c>
      <c r="G54" s="14" t="n">
        <f aca="false">SQRT(111300 * ($B$10-B54) * 111300 * ($B$10-B54) + 111300 * COS(0.0174533 * ($B$10+B54) / 2) * (C54-$C$10) * 111300 * COS(0.0174533 * ($B$10+B54) / 2) * (C54-$C$10))</f>
        <v>865.865595690723</v>
      </c>
      <c r="H54" s="15" t="n">
        <f aca="false"> F54 - (20 * LOG(G54) + 11) + $B$4 - $B$5 * G54/1000  -  $B$6</f>
        <v>-66.7014618297877</v>
      </c>
    </row>
    <row r="55" customFormat="false" ht="12.8" hidden="false" customHeight="false" outlineLevel="0" collapsed="false">
      <c r="A55" s="10" t="n">
        <f aca="false">A54+1</f>
        <v>42</v>
      </c>
      <c r="B55" s="10" t="n">
        <v>48.274233</v>
      </c>
      <c r="C55" s="10" t="n">
        <v>7.779868</v>
      </c>
      <c r="D55" s="10" t="n">
        <v>1</v>
      </c>
      <c r="E55" s="10" t="n">
        <v>1</v>
      </c>
      <c r="F55" s="14" t="n">
        <f aca="false">D55 + 10*LOG10(E55)</f>
        <v>1</v>
      </c>
      <c r="G55" s="14" t="n">
        <f aca="false">SQRT(111300 * ($B$10-B55) * 111300 * ($B$10-B55) + 111300 * COS(0.0174533 * ($B$10+B55) / 2) * (C55-$C$10) * 111300 * COS(0.0174533 * ($B$10+B55) / 2) * (C55-$C$10))</f>
        <v>865.865595690723</v>
      </c>
      <c r="H55" s="15" t="n">
        <f aca="false"> F55 - (20 * LOG(G55) + 11) + $B$4 - $B$5 * G55/1000  -  $B$6</f>
        <v>-66.7014618297877</v>
      </c>
    </row>
    <row r="56" customFormat="false" ht="12.8" hidden="false" customHeight="false" outlineLevel="0" collapsed="false">
      <c r="A56" s="10" t="n">
        <f aca="false">A55+1</f>
        <v>43</v>
      </c>
      <c r="B56" s="10" t="n">
        <v>48.274233</v>
      </c>
      <c r="C56" s="10" t="n">
        <v>7.779868</v>
      </c>
      <c r="D56" s="10" t="n">
        <v>1</v>
      </c>
      <c r="E56" s="10" t="n">
        <v>1</v>
      </c>
      <c r="F56" s="14" t="n">
        <f aca="false">D56 + 10*LOG10(E56)</f>
        <v>1</v>
      </c>
      <c r="G56" s="14" t="n">
        <f aca="false">SQRT(111300 * ($B$10-B56) * 111300 * ($B$10-B56) + 111300 * COS(0.0174533 * ($B$10+B56) / 2) * (C56-$C$10) * 111300 * COS(0.0174533 * ($B$10+B56) / 2) * (C56-$C$10))</f>
        <v>865.865595690723</v>
      </c>
      <c r="H56" s="15" t="n">
        <f aca="false"> F56 - (20 * LOG(G56) + 11) + $B$4 - $B$5 * G56/1000  -  $B$6</f>
        <v>-66.7014618297877</v>
      </c>
    </row>
    <row r="57" customFormat="false" ht="12.8" hidden="false" customHeight="false" outlineLevel="0" collapsed="false">
      <c r="A57" s="10" t="n">
        <f aca="false">A56+1</f>
        <v>44</v>
      </c>
      <c r="B57" s="10" t="n">
        <v>48.274233</v>
      </c>
      <c r="C57" s="10" t="n">
        <v>7.779868</v>
      </c>
      <c r="D57" s="10" t="n">
        <v>1</v>
      </c>
      <c r="E57" s="10" t="n">
        <v>1</v>
      </c>
      <c r="F57" s="14" t="n">
        <f aca="false">D57 + 10*LOG10(E57)</f>
        <v>1</v>
      </c>
      <c r="G57" s="14" t="n">
        <f aca="false">SQRT(111300 * ($B$10-B57) * 111300 * ($B$10-B57) + 111300 * COS(0.0174533 * ($B$10+B57) / 2) * (C57-$C$10) * 111300 * COS(0.0174533 * ($B$10+B57) / 2) * (C57-$C$10))</f>
        <v>865.865595690723</v>
      </c>
      <c r="H57" s="15" t="n">
        <f aca="false"> F57 - (20 * LOG(G57) + 11) + $B$4 - $B$5 * G57/1000  -  $B$6</f>
        <v>-66.7014618297877</v>
      </c>
    </row>
    <row r="58" customFormat="false" ht="12.8" hidden="false" customHeight="false" outlineLevel="0" collapsed="false">
      <c r="A58" s="10" t="n">
        <f aca="false">A57+1</f>
        <v>45</v>
      </c>
      <c r="B58" s="10" t="n">
        <v>48.274233</v>
      </c>
      <c r="C58" s="10" t="n">
        <v>7.779868</v>
      </c>
      <c r="D58" s="10" t="n">
        <v>1</v>
      </c>
      <c r="E58" s="10" t="n">
        <v>1</v>
      </c>
      <c r="F58" s="14" t="n">
        <f aca="false">D58 + 10*LOG10(E58)</f>
        <v>1</v>
      </c>
      <c r="G58" s="14" t="n">
        <f aca="false">SQRT(111300 * ($B$10-B58) * 111300 * ($B$10-B58) + 111300 * COS(0.0174533 * ($B$10+B58) / 2) * (C58-$C$10) * 111300 * COS(0.0174533 * ($B$10+B58) / 2) * (C58-$C$10))</f>
        <v>865.865595690723</v>
      </c>
      <c r="H58" s="15" t="n">
        <f aca="false"> F58 - (20 * LOG(G58) + 11) + $B$4 - $B$5 * G58/1000  -  $B$6</f>
        <v>-66.7014618297877</v>
      </c>
    </row>
    <row r="59" customFormat="false" ht="12.8" hidden="false" customHeight="false" outlineLevel="0" collapsed="false">
      <c r="A59" s="10" t="n">
        <f aca="false">A58+1</f>
        <v>46</v>
      </c>
      <c r="B59" s="10" t="n">
        <v>48.274233</v>
      </c>
      <c r="C59" s="10" t="n">
        <v>7.779868</v>
      </c>
      <c r="D59" s="10" t="n">
        <v>1</v>
      </c>
      <c r="E59" s="10" t="n">
        <v>1</v>
      </c>
      <c r="F59" s="14" t="n">
        <f aca="false">D59 + 10*LOG10(E59)</f>
        <v>1</v>
      </c>
      <c r="G59" s="14" t="n">
        <f aca="false">SQRT(111300 * ($B$10-B59) * 111300 * ($B$10-B59) + 111300 * COS(0.0174533 * ($B$10+B59) / 2) * (C59-$C$10) * 111300 * COS(0.0174533 * ($B$10+B59) / 2) * (C59-$C$10))</f>
        <v>865.865595690723</v>
      </c>
      <c r="H59" s="15" t="n">
        <f aca="false"> F59 - (20 * LOG(G59) + 11) + $B$4 - $B$5 * G59/1000  -  $B$6</f>
        <v>-66.7014618297877</v>
      </c>
    </row>
    <row r="60" customFormat="false" ht="12.8" hidden="false" customHeight="false" outlineLevel="0" collapsed="false">
      <c r="A60" s="10" t="n">
        <f aca="false">A59+1</f>
        <v>47</v>
      </c>
      <c r="B60" s="10" t="n">
        <v>48.274233</v>
      </c>
      <c r="C60" s="10" t="n">
        <v>7.779868</v>
      </c>
      <c r="D60" s="10" t="n">
        <v>1</v>
      </c>
      <c r="E60" s="10" t="n">
        <v>1</v>
      </c>
      <c r="F60" s="14" t="n">
        <f aca="false">D60 + 10*LOG10(E60)</f>
        <v>1</v>
      </c>
      <c r="G60" s="14" t="n">
        <f aca="false">SQRT(111300 * ($B$10-B60) * 111300 * ($B$10-B60) + 111300 * COS(0.0174533 * ($B$10+B60) / 2) * (C60-$C$10) * 111300 * COS(0.0174533 * ($B$10+B60) / 2) * (C60-$C$10))</f>
        <v>865.865595690723</v>
      </c>
      <c r="H60" s="15" t="n">
        <f aca="false"> F60 - (20 * LOG(G60) + 11) + $B$4 - $B$5 * G60/1000  -  $B$6</f>
        <v>-66.7014618297877</v>
      </c>
    </row>
    <row r="61" customFormat="false" ht="12.8" hidden="false" customHeight="false" outlineLevel="0" collapsed="false">
      <c r="A61" s="10" t="n">
        <f aca="false">A60+1</f>
        <v>48</v>
      </c>
      <c r="B61" s="10" t="n">
        <v>48.274233</v>
      </c>
      <c r="C61" s="10" t="n">
        <v>7.779868</v>
      </c>
      <c r="D61" s="10" t="n">
        <v>1</v>
      </c>
      <c r="E61" s="10" t="n">
        <v>1</v>
      </c>
      <c r="F61" s="14" t="n">
        <f aca="false">D61 + 10*LOG10(E61)</f>
        <v>1</v>
      </c>
      <c r="G61" s="14" t="n">
        <f aca="false">SQRT(111300 * ($B$10-B61) * 111300 * ($B$10-B61) + 111300 * COS(0.0174533 * ($B$10+B61) / 2) * (C61-$C$10) * 111300 * COS(0.0174533 * ($B$10+B61) / 2) * (C61-$C$10))</f>
        <v>865.865595690723</v>
      </c>
      <c r="H61" s="15" t="n">
        <f aca="false"> F61 - (20 * LOG(G61) + 11) + $B$4 - $B$5 * G61/1000  -  $B$6</f>
        <v>-66.7014618297877</v>
      </c>
    </row>
    <row r="62" customFormat="false" ht="12.8" hidden="false" customHeight="false" outlineLevel="0" collapsed="false">
      <c r="A62" s="10" t="n">
        <f aca="false">A61+1</f>
        <v>49</v>
      </c>
      <c r="B62" s="10" t="n">
        <v>48.274233</v>
      </c>
      <c r="C62" s="10" t="n">
        <v>7.779868</v>
      </c>
      <c r="D62" s="10" t="n">
        <v>1</v>
      </c>
      <c r="E62" s="10" t="n">
        <v>1</v>
      </c>
      <c r="F62" s="14" t="n">
        <f aca="false">D62 + 10*LOG10(E62)</f>
        <v>1</v>
      </c>
      <c r="G62" s="14" t="n">
        <f aca="false">SQRT(111300 * ($B$10-B62) * 111300 * ($B$10-B62) + 111300 * COS(0.0174533 * ($B$10+B62) / 2) * (C62-$C$10) * 111300 * COS(0.0174533 * ($B$10+B62) / 2) * (C62-$C$10))</f>
        <v>865.865595690723</v>
      </c>
      <c r="H62" s="15" t="n">
        <f aca="false"> F62 - (20 * LOG(G62) + 11) + $B$4 - $B$5 * G62/1000  -  $B$6</f>
        <v>-66.7014618297877</v>
      </c>
    </row>
    <row r="63" customFormat="false" ht="12.8" hidden="false" customHeight="false" outlineLevel="0" collapsed="false">
      <c r="A63" s="10" t="n">
        <f aca="false">A62+1</f>
        <v>50</v>
      </c>
      <c r="B63" s="10" t="n">
        <v>48.274233</v>
      </c>
      <c r="C63" s="10" t="n">
        <v>7.779868</v>
      </c>
      <c r="D63" s="10" t="n">
        <v>1</v>
      </c>
      <c r="E63" s="10" t="n">
        <v>1</v>
      </c>
      <c r="F63" s="14" t="n">
        <f aca="false">D63 + 10*LOG10(E63)</f>
        <v>1</v>
      </c>
      <c r="G63" s="14" t="n">
        <f aca="false">SQRT(111300 * ($B$10-B63) * 111300 * ($B$10-B63) + 111300 * COS(0.0174533 * ($B$10+B63) / 2) * (C63-$C$10) * 111300 * COS(0.0174533 * ($B$10+B63) / 2) * (C63-$C$10))</f>
        <v>865.865595690723</v>
      </c>
      <c r="H63" s="15" t="n">
        <f aca="false"> F63 - (20 * LOG(G63) + 11) + $B$4 - $B$5 * G63/1000  -  $B$6</f>
        <v>-66.7014618297877</v>
      </c>
    </row>
    <row r="64" customFormat="false" ht="12.8" hidden="false" customHeight="false" outlineLevel="0" collapsed="false">
      <c r="A64" s="10" t="n">
        <f aca="false">A63+1</f>
        <v>51</v>
      </c>
      <c r="B64" s="10" t="n">
        <v>48.274233</v>
      </c>
      <c r="C64" s="10" t="n">
        <v>7.779868</v>
      </c>
      <c r="D64" s="10" t="n">
        <v>1</v>
      </c>
      <c r="E64" s="10" t="n">
        <v>1</v>
      </c>
      <c r="F64" s="14" t="n">
        <f aca="false">D64 + 10*LOG10(E64)</f>
        <v>1</v>
      </c>
      <c r="G64" s="14" t="n">
        <f aca="false">SQRT(111300 * ($B$10-B64) * 111300 * ($B$10-B64) + 111300 * COS(0.0174533 * ($B$10+B64) / 2) * (C64-$C$10) * 111300 * COS(0.0174533 * ($B$10+B64) / 2) * (C64-$C$10))</f>
        <v>865.865595690723</v>
      </c>
      <c r="H64" s="15" t="n">
        <f aca="false"> F64 - (20 * LOG(G64) + 11) + $B$4 - $B$5 * G64/1000  -  $B$6</f>
        <v>-66.7014618297877</v>
      </c>
    </row>
    <row r="65" customFormat="false" ht="12.8" hidden="false" customHeight="false" outlineLevel="0" collapsed="false">
      <c r="A65" s="10" t="n">
        <f aca="false">A64+1</f>
        <v>52</v>
      </c>
      <c r="B65" s="10" t="n">
        <v>48.274233</v>
      </c>
      <c r="C65" s="10" t="n">
        <v>7.779868</v>
      </c>
      <c r="D65" s="10" t="n">
        <v>1</v>
      </c>
      <c r="E65" s="10" t="n">
        <v>1</v>
      </c>
      <c r="F65" s="14" t="n">
        <f aca="false">D65 + 10*LOG10(E65)</f>
        <v>1</v>
      </c>
      <c r="G65" s="14" t="n">
        <f aca="false">SQRT(111300 * ($B$10-B65) * 111300 * ($B$10-B65) + 111300 * COS(0.0174533 * ($B$10+B65) / 2) * (C65-$C$10) * 111300 * COS(0.0174533 * ($B$10+B65) / 2) * (C65-$C$10))</f>
        <v>865.865595690723</v>
      </c>
      <c r="H65" s="15" t="n">
        <f aca="false"> F65 - (20 * LOG(G65) + 11) + $B$4 - $B$5 * G65/1000  -  $B$6</f>
        <v>-66.7014618297877</v>
      </c>
    </row>
    <row r="66" customFormat="false" ht="12.8" hidden="false" customHeight="false" outlineLevel="0" collapsed="false">
      <c r="A66" s="10" t="n">
        <f aca="false">A65+1</f>
        <v>53</v>
      </c>
      <c r="B66" s="10" t="n">
        <v>48.274233</v>
      </c>
      <c r="C66" s="10" t="n">
        <v>7.779868</v>
      </c>
      <c r="D66" s="10" t="n">
        <v>1</v>
      </c>
      <c r="E66" s="10" t="n">
        <v>1</v>
      </c>
      <c r="F66" s="14" t="n">
        <f aca="false">D66 + 10*LOG10(E66)</f>
        <v>1</v>
      </c>
      <c r="G66" s="14" t="n">
        <f aca="false">SQRT(111300 * ($B$10-B66) * 111300 * ($B$10-B66) + 111300 * COS(0.0174533 * ($B$10+B66) / 2) * (C66-$C$10) * 111300 * COS(0.0174533 * ($B$10+B66) / 2) * (C66-$C$10))</f>
        <v>865.865595690723</v>
      </c>
      <c r="H66" s="15" t="n">
        <f aca="false"> F66 - (20 * LOG(G66) + 11) + $B$4 - $B$5 * G66/1000  -  $B$6</f>
        <v>-66.7014618297877</v>
      </c>
    </row>
    <row r="67" customFormat="false" ht="12.8" hidden="false" customHeight="false" outlineLevel="0" collapsed="false">
      <c r="A67" s="10" t="n">
        <f aca="false">A66+1</f>
        <v>54</v>
      </c>
      <c r="B67" s="10" t="n">
        <v>48.274233</v>
      </c>
      <c r="C67" s="10" t="n">
        <v>7.779868</v>
      </c>
      <c r="D67" s="10" t="n">
        <v>1</v>
      </c>
      <c r="E67" s="10" t="n">
        <v>1</v>
      </c>
      <c r="F67" s="14" t="n">
        <f aca="false">D67 + 10*LOG10(E67)</f>
        <v>1</v>
      </c>
      <c r="G67" s="14" t="n">
        <f aca="false">SQRT(111300 * ($B$10-B67) * 111300 * ($B$10-B67) + 111300 * COS(0.0174533 * ($B$10+B67) / 2) * (C67-$C$10) * 111300 * COS(0.0174533 * ($B$10+B67) / 2) * (C67-$C$10))</f>
        <v>865.865595690723</v>
      </c>
      <c r="H67" s="15" t="n">
        <f aca="false"> F67 - (20 * LOG(G67) + 11) + $B$4 - $B$5 * G67/1000  -  $B$6</f>
        <v>-66.7014618297877</v>
      </c>
    </row>
    <row r="68" customFormat="false" ht="12.8" hidden="false" customHeight="false" outlineLevel="0" collapsed="false">
      <c r="A68" s="10" t="n">
        <f aca="false">A67+1</f>
        <v>55</v>
      </c>
      <c r="B68" s="10" t="n">
        <v>48.274233</v>
      </c>
      <c r="C68" s="10" t="n">
        <v>7.779868</v>
      </c>
      <c r="D68" s="10" t="n">
        <v>1</v>
      </c>
      <c r="E68" s="10" t="n">
        <v>1</v>
      </c>
      <c r="F68" s="14" t="n">
        <f aca="false">D68 + 10*LOG10(E68)</f>
        <v>1</v>
      </c>
      <c r="G68" s="14" t="n">
        <f aca="false">SQRT(111300 * ($B$10-B68) * 111300 * ($B$10-B68) + 111300 * COS(0.0174533 * ($B$10+B68) / 2) * (C68-$C$10) * 111300 * COS(0.0174533 * ($B$10+B68) / 2) * (C68-$C$10))</f>
        <v>865.865595690723</v>
      </c>
      <c r="H68" s="15" t="n">
        <f aca="false"> F68 - (20 * LOG(G68) + 11) + $B$4 - $B$5 * G68/1000  -  $B$6</f>
        <v>-66.7014618297877</v>
      </c>
    </row>
    <row r="69" customFormat="false" ht="12.8" hidden="false" customHeight="false" outlineLevel="0" collapsed="false">
      <c r="A69" s="10" t="n">
        <f aca="false">A68+1</f>
        <v>56</v>
      </c>
      <c r="B69" s="10" t="n">
        <v>48.274233</v>
      </c>
      <c r="C69" s="10" t="n">
        <v>7.779868</v>
      </c>
      <c r="D69" s="10" t="n">
        <v>1</v>
      </c>
      <c r="E69" s="10" t="n">
        <v>1</v>
      </c>
      <c r="F69" s="14" t="n">
        <f aca="false">D69 + 10*LOG10(E69)</f>
        <v>1</v>
      </c>
      <c r="G69" s="14" t="n">
        <f aca="false">SQRT(111300 * ($B$10-B69) * 111300 * ($B$10-B69) + 111300 * COS(0.0174533 * ($B$10+B69) / 2) * (C69-$C$10) * 111300 * COS(0.0174533 * ($B$10+B69) / 2) * (C69-$C$10))</f>
        <v>865.865595690723</v>
      </c>
      <c r="H69" s="15" t="n">
        <f aca="false"> F69 - (20 * LOG(G69) + 11) + $B$4 - $B$5 * G69/1000  -  $B$6</f>
        <v>-66.7014618297877</v>
      </c>
    </row>
    <row r="70" customFormat="false" ht="12.8" hidden="false" customHeight="false" outlineLevel="0" collapsed="false">
      <c r="A70" s="10" t="n">
        <f aca="false">A69+1</f>
        <v>57</v>
      </c>
      <c r="B70" s="10" t="n">
        <v>48.274233</v>
      </c>
      <c r="C70" s="10" t="n">
        <v>7.779868</v>
      </c>
      <c r="D70" s="10" t="n">
        <v>1</v>
      </c>
      <c r="E70" s="10" t="n">
        <v>1</v>
      </c>
      <c r="F70" s="14" t="n">
        <f aca="false">D70 + 10*LOG10(E70)</f>
        <v>1</v>
      </c>
      <c r="G70" s="14" t="n">
        <f aca="false">SQRT(111300 * ($B$10-B70) * 111300 * ($B$10-B70) + 111300 * COS(0.0174533 * ($B$10+B70) / 2) * (C70-$C$10) * 111300 * COS(0.0174533 * ($B$10+B70) / 2) * (C70-$C$10))</f>
        <v>865.865595690723</v>
      </c>
      <c r="H70" s="15" t="n">
        <f aca="false"> F70 - (20 * LOG(G70) + 11) + $B$4 - $B$5 * G70/1000  -  $B$6</f>
        <v>-66.7014618297877</v>
      </c>
    </row>
    <row r="71" customFormat="false" ht="12.8" hidden="false" customHeight="false" outlineLevel="0" collapsed="false">
      <c r="A71" s="10" t="n">
        <f aca="false">A70+1</f>
        <v>58</v>
      </c>
      <c r="B71" s="10" t="n">
        <v>48.274233</v>
      </c>
      <c r="C71" s="10" t="n">
        <v>7.779868</v>
      </c>
      <c r="D71" s="10" t="n">
        <v>1</v>
      </c>
      <c r="E71" s="10" t="n">
        <v>1</v>
      </c>
      <c r="F71" s="14" t="n">
        <f aca="false">D71 + 10*LOG10(E71)</f>
        <v>1</v>
      </c>
      <c r="G71" s="14" t="n">
        <f aca="false">SQRT(111300 * ($B$10-B71) * 111300 * ($B$10-B71) + 111300 * COS(0.0174533 * ($B$10+B71) / 2) * (C71-$C$10) * 111300 * COS(0.0174533 * ($B$10+B71) / 2) * (C71-$C$10))</f>
        <v>865.865595690723</v>
      </c>
      <c r="H71" s="15" t="n">
        <f aca="false"> F71 - (20 * LOG(G71) + 11) + $B$4 - $B$5 * G71/1000  -  $B$6</f>
        <v>-66.7014618297877</v>
      </c>
    </row>
    <row r="72" customFormat="false" ht="12.8" hidden="false" customHeight="false" outlineLevel="0" collapsed="false">
      <c r="A72" s="10" t="n">
        <f aca="false">A71+1</f>
        <v>59</v>
      </c>
      <c r="B72" s="10" t="n">
        <v>48.274233</v>
      </c>
      <c r="C72" s="10" t="n">
        <v>7.779868</v>
      </c>
      <c r="D72" s="10" t="n">
        <v>1</v>
      </c>
      <c r="E72" s="10" t="n">
        <v>1</v>
      </c>
      <c r="F72" s="14" t="n">
        <f aca="false">D72 + 10*LOG10(E72)</f>
        <v>1</v>
      </c>
      <c r="G72" s="14" t="n">
        <f aca="false">SQRT(111300 * ($B$10-B72) * 111300 * ($B$10-B72) + 111300 * COS(0.0174533 * ($B$10+B72) / 2) * (C72-$C$10) * 111300 * COS(0.0174533 * ($B$10+B72) / 2) * (C72-$C$10))</f>
        <v>865.865595690723</v>
      </c>
      <c r="H72" s="15" t="n">
        <f aca="false"> F72 - (20 * LOG(G72) + 11) + $B$4 - $B$5 * G72/1000  -  $B$6</f>
        <v>-66.7014618297877</v>
      </c>
    </row>
    <row r="73" customFormat="false" ht="12.8" hidden="false" customHeight="false" outlineLevel="0" collapsed="false">
      <c r="A73" s="10" t="n">
        <f aca="false">A72+1</f>
        <v>60</v>
      </c>
      <c r="B73" s="10" t="n">
        <v>48.274233</v>
      </c>
      <c r="C73" s="10" t="n">
        <v>7.779868</v>
      </c>
      <c r="D73" s="10" t="n">
        <v>1</v>
      </c>
      <c r="E73" s="10" t="n">
        <v>1</v>
      </c>
      <c r="F73" s="14" t="n">
        <f aca="false">D73 + 10*LOG10(E73)</f>
        <v>1</v>
      </c>
      <c r="G73" s="14" t="n">
        <f aca="false">SQRT(111300 * ($B$10-B73) * 111300 * ($B$10-B73) + 111300 * COS(0.0174533 * ($B$10+B73) / 2) * (C73-$C$10) * 111300 * COS(0.0174533 * ($B$10+B73) / 2) * (C73-$C$10))</f>
        <v>865.865595690723</v>
      </c>
      <c r="H73" s="15" t="n">
        <f aca="false"> F73 - (20 * LOG(G73) + 11) + $B$4 - $B$5 * G73/1000  -  $B$6</f>
        <v>-66.7014618297877</v>
      </c>
    </row>
    <row r="74" customFormat="false" ht="12.8" hidden="false" customHeight="false" outlineLevel="0" collapsed="false">
      <c r="A74" s="10" t="n">
        <f aca="false">A73+1</f>
        <v>61</v>
      </c>
      <c r="B74" s="10" t="n">
        <v>48.274233</v>
      </c>
      <c r="C74" s="10" t="n">
        <v>7.779868</v>
      </c>
      <c r="D74" s="10" t="n">
        <v>1</v>
      </c>
      <c r="E74" s="10" t="n">
        <v>1</v>
      </c>
      <c r="F74" s="14" t="n">
        <f aca="false">D74 + 10*LOG10(E74)</f>
        <v>1</v>
      </c>
      <c r="G74" s="14" t="n">
        <f aca="false">SQRT(111300 * ($B$10-B74) * 111300 * ($B$10-B74) + 111300 * COS(0.0174533 * ($B$10+B74) / 2) * (C74-$C$10) * 111300 * COS(0.0174533 * ($B$10+B74) / 2) * (C74-$C$10))</f>
        <v>865.865595690723</v>
      </c>
      <c r="H74" s="15" t="n">
        <f aca="false"> F74 - (20 * LOG(G74) + 11) + $B$4 - $B$5 * G74/1000  -  $B$6</f>
        <v>-66.7014618297877</v>
      </c>
    </row>
    <row r="75" customFormat="false" ht="12.8" hidden="false" customHeight="false" outlineLevel="0" collapsed="false">
      <c r="A75" s="10" t="n">
        <f aca="false">A74+1</f>
        <v>62</v>
      </c>
      <c r="B75" s="10" t="n">
        <v>48.274233</v>
      </c>
      <c r="C75" s="10" t="n">
        <v>7.779868</v>
      </c>
      <c r="D75" s="10" t="n">
        <v>1</v>
      </c>
      <c r="E75" s="10" t="n">
        <v>1</v>
      </c>
      <c r="F75" s="14" t="n">
        <f aca="false">D75 + 10*LOG10(E75)</f>
        <v>1</v>
      </c>
      <c r="G75" s="14" t="n">
        <f aca="false">SQRT(111300 * ($B$10-B75) * 111300 * ($B$10-B75) + 111300 * COS(0.0174533 * ($B$10+B75) / 2) * (C75-$C$10) * 111300 * COS(0.0174533 * ($B$10+B75) / 2) * (C75-$C$10))</f>
        <v>865.865595690723</v>
      </c>
      <c r="H75" s="15" t="n">
        <f aca="false"> F75 - (20 * LOG(G75) + 11) + $B$4 - $B$5 * G75/1000  -  $B$6</f>
        <v>-66.7014618297877</v>
      </c>
    </row>
    <row r="76" customFormat="false" ht="12.8" hidden="false" customHeight="false" outlineLevel="0" collapsed="false">
      <c r="A76" s="10" t="n">
        <f aca="false">A75+1</f>
        <v>63</v>
      </c>
      <c r="B76" s="10" t="n">
        <v>48.274233</v>
      </c>
      <c r="C76" s="10" t="n">
        <v>7.779868</v>
      </c>
      <c r="D76" s="10" t="n">
        <v>1</v>
      </c>
      <c r="E76" s="10" t="n">
        <v>1</v>
      </c>
      <c r="F76" s="14" t="n">
        <f aca="false">D76 + 10*LOG10(E76)</f>
        <v>1</v>
      </c>
      <c r="G76" s="14" t="n">
        <f aca="false">SQRT(111300 * ($B$10-B76) * 111300 * ($B$10-B76) + 111300 * COS(0.0174533 * ($B$10+B76) / 2) * (C76-$C$10) * 111300 * COS(0.0174533 * ($B$10+B76) / 2) * (C76-$C$10))</f>
        <v>865.865595690723</v>
      </c>
      <c r="H76" s="15" t="n">
        <f aca="false"> F76 - (20 * LOG(G76) + 11) + $B$4 - $B$5 * G76/1000  -  $B$6</f>
        <v>-66.7014618297877</v>
      </c>
    </row>
    <row r="77" customFormat="false" ht="12.8" hidden="false" customHeight="false" outlineLevel="0" collapsed="false">
      <c r="A77" s="10" t="n">
        <f aca="false">A76+1</f>
        <v>64</v>
      </c>
      <c r="B77" s="10" t="n">
        <v>48.274233</v>
      </c>
      <c r="C77" s="10" t="n">
        <v>7.779868</v>
      </c>
      <c r="D77" s="10" t="n">
        <v>1</v>
      </c>
      <c r="E77" s="10" t="n">
        <v>1</v>
      </c>
      <c r="F77" s="14" t="n">
        <f aca="false">D77 + 10*LOG10(E77)</f>
        <v>1</v>
      </c>
      <c r="G77" s="14" t="n">
        <f aca="false">SQRT(111300 * ($B$10-B77) * 111300 * ($B$10-B77) + 111300 * COS(0.0174533 * ($B$10+B77) / 2) * (C77-$C$10) * 111300 * COS(0.0174533 * ($B$10+B77) / 2) * (C77-$C$10))</f>
        <v>865.865595690723</v>
      </c>
      <c r="H77" s="15" t="n">
        <f aca="false"> F77 - (20 * LOG(G77) + 11) + $B$4 - $B$5 * G77/1000  -  $B$6</f>
        <v>-66.7014618297877</v>
      </c>
    </row>
    <row r="78" customFormat="false" ht="12.8" hidden="false" customHeight="false" outlineLevel="0" collapsed="false">
      <c r="A78" s="10" t="n">
        <f aca="false">A77+1</f>
        <v>65</v>
      </c>
      <c r="B78" s="10" t="n">
        <v>48.274233</v>
      </c>
      <c r="C78" s="10" t="n">
        <v>7.779868</v>
      </c>
      <c r="D78" s="10" t="n">
        <v>1</v>
      </c>
      <c r="E78" s="10" t="n">
        <v>1</v>
      </c>
      <c r="F78" s="14" t="n">
        <f aca="false">D78 + 10*LOG10(E78)</f>
        <v>1</v>
      </c>
      <c r="G78" s="14" t="n">
        <f aca="false">SQRT(111300 * ($B$10-B78) * 111300 * ($B$10-B78) + 111300 * COS(0.0174533 * ($B$10+B78) / 2) * (C78-$C$10) * 111300 * COS(0.0174533 * ($B$10+B78) / 2) * (C78-$C$10))</f>
        <v>865.865595690723</v>
      </c>
      <c r="H78" s="15" t="n">
        <f aca="false"> F78 - (20 * LOG(G78) + 11) + $B$4 - $B$5 * G78/1000  -  $B$6</f>
        <v>-66.7014618297877</v>
      </c>
    </row>
    <row r="79" customFormat="false" ht="12.8" hidden="false" customHeight="false" outlineLevel="0" collapsed="false">
      <c r="A79" s="10" t="n">
        <f aca="false">A78+1</f>
        <v>66</v>
      </c>
      <c r="B79" s="10" t="n">
        <v>48.274233</v>
      </c>
      <c r="C79" s="10" t="n">
        <v>7.779868</v>
      </c>
      <c r="D79" s="10" t="n">
        <v>1</v>
      </c>
      <c r="E79" s="10" t="n">
        <v>1</v>
      </c>
      <c r="F79" s="14" t="n">
        <f aca="false">D79 + 10*LOG10(E79)</f>
        <v>1</v>
      </c>
      <c r="G79" s="14" t="n">
        <f aca="false">SQRT(111300 * ($B$10-B79) * 111300 * ($B$10-B79) + 111300 * COS(0.0174533 * ($B$10+B79) / 2) * (C79-$C$10) * 111300 * COS(0.0174533 * ($B$10+B79) / 2) * (C79-$C$10))</f>
        <v>865.865595690723</v>
      </c>
      <c r="H79" s="15" t="n">
        <f aca="false"> F79 - (20 * LOG(G79) + 11) + $B$4 - $B$5 * G79/1000  -  $B$6</f>
        <v>-66.7014618297877</v>
      </c>
    </row>
    <row r="80" customFormat="false" ht="12.8" hidden="false" customHeight="false" outlineLevel="0" collapsed="false">
      <c r="A80" s="10" t="n">
        <f aca="false">A79+1</f>
        <v>67</v>
      </c>
      <c r="B80" s="10" t="n">
        <v>48.274233</v>
      </c>
      <c r="C80" s="10" t="n">
        <v>7.779868</v>
      </c>
      <c r="D80" s="10" t="n">
        <v>1</v>
      </c>
      <c r="E80" s="10" t="n">
        <v>1</v>
      </c>
      <c r="F80" s="14" t="n">
        <f aca="false">D80 + 10*LOG10(E80)</f>
        <v>1</v>
      </c>
      <c r="G80" s="14" t="n">
        <f aca="false">SQRT(111300 * ($B$10-B80) * 111300 * ($B$10-B80) + 111300 * COS(0.0174533 * ($B$10+B80) / 2) * (C80-$C$10) * 111300 * COS(0.0174533 * ($B$10+B80) / 2) * (C80-$C$10))</f>
        <v>865.865595690723</v>
      </c>
      <c r="H80" s="15" t="n">
        <f aca="false"> F80 - (20 * LOG(G80) + 11) + $B$4 - $B$5 * G80/1000  -  $B$6</f>
        <v>-66.7014618297877</v>
      </c>
    </row>
    <row r="81" customFormat="false" ht="12.8" hidden="false" customHeight="false" outlineLevel="0" collapsed="false">
      <c r="A81" s="10" t="n">
        <f aca="false">A80+1</f>
        <v>68</v>
      </c>
      <c r="B81" s="10" t="n">
        <v>48.274233</v>
      </c>
      <c r="C81" s="10" t="n">
        <v>7.779868</v>
      </c>
      <c r="D81" s="10" t="n">
        <v>1</v>
      </c>
      <c r="E81" s="10" t="n">
        <v>1</v>
      </c>
      <c r="F81" s="14" t="n">
        <f aca="false">D81 + 10*LOG10(E81)</f>
        <v>1</v>
      </c>
      <c r="G81" s="14" t="n">
        <f aca="false">SQRT(111300 * ($B$10-B81) * 111300 * ($B$10-B81) + 111300 * COS(0.0174533 * ($B$10+B81) / 2) * (C81-$C$10) * 111300 * COS(0.0174533 * ($B$10+B81) / 2) * (C81-$C$10))</f>
        <v>865.865595690723</v>
      </c>
      <c r="H81" s="15" t="n">
        <f aca="false"> F81 - (20 * LOG(G81) + 11) + $B$4 - $B$5 * G81/1000  -  $B$6</f>
        <v>-66.7014618297877</v>
      </c>
    </row>
    <row r="82" customFormat="false" ht="12.8" hidden="false" customHeight="false" outlineLevel="0" collapsed="false">
      <c r="A82" s="10" t="n">
        <f aca="false">A81+1</f>
        <v>69</v>
      </c>
      <c r="B82" s="10" t="n">
        <v>48.274233</v>
      </c>
      <c r="C82" s="10" t="n">
        <v>7.779868</v>
      </c>
      <c r="D82" s="10" t="n">
        <v>1</v>
      </c>
      <c r="E82" s="10" t="n">
        <v>1</v>
      </c>
      <c r="F82" s="14" t="n">
        <f aca="false">D82 + 10*LOG10(E82)</f>
        <v>1</v>
      </c>
      <c r="G82" s="14" t="n">
        <f aca="false">SQRT(111300 * ($B$10-B82) * 111300 * ($B$10-B82) + 111300 * COS(0.0174533 * ($B$10+B82) / 2) * (C82-$C$10) * 111300 * COS(0.0174533 * ($B$10+B82) / 2) * (C82-$C$10))</f>
        <v>865.865595690723</v>
      </c>
      <c r="H82" s="15" t="n">
        <f aca="false"> F82 - (20 * LOG(G82) + 11) + $B$4 - $B$5 * G82/1000  -  $B$6</f>
        <v>-66.7014618297877</v>
      </c>
    </row>
    <row r="83" customFormat="false" ht="12.8" hidden="false" customHeight="false" outlineLevel="0" collapsed="false">
      <c r="A83" s="10" t="n">
        <f aca="false">A82+1</f>
        <v>70</v>
      </c>
      <c r="B83" s="10" t="n">
        <v>48.274233</v>
      </c>
      <c r="C83" s="10" t="n">
        <v>7.779868</v>
      </c>
      <c r="D83" s="10" t="n">
        <v>1</v>
      </c>
      <c r="E83" s="10" t="n">
        <v>1</v>
      </c>
      <c r="F83" s="14" t="n">
        <f aca="false">D83 + 10*LOG10(E83)</f>
        <v>1</v>
      </c>
      <c r="G83" s="14" t="n">
        <f aca="false">SQRT(111300 * ($B$10-B83) * 111300 * ($B$10-B83) + 111300 * COS(0.0174533 * ($B$10+B83) / 2) * (C83-$C$10) * 111300 * COS(0.0174533 * ($B$10+B83) / 2) * (C83-$C$10))</f>
        <v>865.865595690723</v>
      </c>
      <c r="H83" s="15" t="n">
        <f aca="false"> F83 - (20 * LOG(G83) + 11) + $B$4 - $B$5 * G83/1000  -  $B$6</f>
        <v>-66.7014618297877</v>
      </c>
    </row>
    <row r="84" customFormat="false" ht="12.8" hidden="false" customHeight="false" outlineLevel="0" collapsed="false">
      <c r="A84" s="10" t="n">
        <f aca="false">A83+1</f>
        <v>71</v>
      </c>
      <c r="B84" s="10" t="n">
        <v>48.274233</v>
      </c>
      <c r="C84" s="10" t="n">
        <v>7.779868</v>
      </c>
      <c r="D84" s="10" t="n">
        <v>1</v>
      </c>
      <c r="E84" s="10" t="n">
        <v>1</v>
      </c>
      <c r="F84" s="14" t="n">
        <f aca="false">D84 + 10*LOG10(E84)</f>
        <v>1</v>
      </c>
      <c r="G84" s="14" t="n">
        <f aca="false">SQRT(111300 * ($B$10-B84) * 111300 * ($B$10-B84) + 111300 * COS(0.0174533 * ($B$10+B84) / 2) * (C84-$C$10) * 111300 * COS(0.0174533 * ($B$10+B84) / 2) * (C84-$C$10))</f>
        <v>865.865595690723</v>
      </c>
      <c r="H84" s="15" t="n">
        <f aca="false"> F84 - (20 * LOG(G84) + 11) + $B$4 - $B$5 * G84/1000  -  $B$6</f>
        <v>-66.7014618297877</v>
      </c>
    </row>
    <row r="85" customFormat="false" ht="12.8" hidden="false" customHeight="false" outlineLevel="0" collapsed="false">
      <c r="A85" s="10" t="n">
        <f aca="false">A84+1</f>
        <v>72</v>
      </c>
      <c r="B85" s="10" t="n">
        <v>48.274233</v>
      </c>
      <c r="C85" s="10" t="n">
        <v>7.779868</v>
      </c>
      <c r="D85" s="10" t="n">
        <v>1</v>
      </c>
      <c r="E85" s="10" t="n">
        <v>1</v>
      </c>
      <c r="F85" s="14" t="n">
        <f aca="false">D85 + 10*LOG10(E85)</f>
        <v>1</v>
      </c>
      <c r="G85" s="14" t="n">
        <f aca="false">SQRT(111300 * ($B$10-B85) * 111300 * ($B$10-B85) + 111300 * COS(0.0174533 * ($B$10+B85) / 2) * (C85-$C$10) * 111300 * COS(0.0174533 * ($B$10+B85) / 2) * (C85-$C$10))</f>
        <v>865.865595690723</v>
      </c>
      <c r="H85" s="15" t="n">
        <f aca="false"> F85 - (20 * LOG(G85) + 11) + $B$4 - $B$5 * G85/1000  -  $B$6</f>
        <v>-66.7014618297877</v>
      </c>
    </row>
    <row r="86" customFormat="false" ht="12.8" hidden="false" customHeight="false" outlineLevel="0" collapsed="false">
      <c r="A86" s="10" t="n">
        <f aca="false">A85+1</f>
        <v>73</v>
      </c>
      <c r="B86" s="10" t="n">
        <v>48.274233</v>
      </c>
      <c r="C86" s="10" t="n">
        <v>7.779868</v>
      </c>
      <c r="D86" s="10" t="n">
        <v>1</v>
      </c>
      <c r="E86" s="10" t="n">
        <v>1</v>
      </c>
      <c r="F86" s="14" t="n">
        <f aca="false">D86 + 10*LOG10(E86)</f>
        <v>1</v>
      </c>
      <c r="G86" s="14" t="n">
        <f aca="false">SQRT(111300 * ($B$10-B86) * 111300 * ($B$10-B86) + 111300 * COS(0.0174533 * ($B$10+B86) / 2) * (C86-$C$10) * 111300 * COS(0.0174533 * ($B$10+B86) / 2) * (C86-$C$10))</f>
        <v>865.865595690723</v>
      </c>
      <c r="H86" s="15" t="n">
        <f aca="false"> F86 - (20 * LOG(G86) + 11) + $B$4 - $B$5 * G86/1000  -  $B$6</f>
        <v>-66.7014618297877</v>
      </c>
    </row>
    <row r="87" customFormat="false" ht="12.8" hidden="false" customHeight="false" outlineLevel="0" collapsed="false">
      <c r="A87" s="10" t="n">
        <f aca="false">A86+1</f>
        <v>74</v>
      </c>
      <c r="B87" s="10" t="n">
        <v>48.274233</v>
      </c>
      <c r="C87" s="10" t="n">
        <v>7.779868</v>
      </c>
      <c r="D87" s="10" t="n">
        <v>1</v>
      </c>
      <c r="E87" s="10" t="n">
        <v>1</v>
      </c>
      <c r="F87" s="14" t="n">
        <f aca="false">D87 + 10*LOG10(E87)</f>
        <v>1</v>
      </c>
      <c r="G87" s="14" t="n">
        <f aca="false">SQRT(111300 * ($B$10-B87) * 111300 * ($B$10-B87) + 111300 * COS(0.0174533 * ($B$10+B87) / 2) * (C87-$C$10) * 111300 * COS(0.0174533 * ($B$10+B87) / 2) * (C87-$C$10))</f>
        <v>865.865595690723</v>
      </c>
      <c r="H87" s="15" t="n">
        <f aca="false"> F87 - (20 * LOG(G87) + 11) + $B$4 - $B$5 * G87/1000  -  $B$6</f>
        <v>-66.7014618297877</v>
      </c>
    </row>
    <row r="88" customFormat="false" ht="12.8" hidden="false" customHeight="false" outlineLevel="0" collapsed="false">
      <c r="A88" s="10" t="n">
        <f aca="false">A87+1</f>
        <v>75</v>
      </c>
      <c r="B88" s="10" t="n">
        <v>48.274233</v>
      </c>
      <c r="C88" s="10" t="n">
        <v>7.779868</v>
      </c>
      <c r="D88" s="10" t="n">
        <v>1</v>
      </c>
      <c r="E88" s="10" t="n">
        <v>1</v>
      </c>
      <c r="F88" s="14" t="n">
        <f aca="false">D88 + 10*LOG10(E88)</f>
        <v>1</v>
      </c>
      <c r="G88" s="14" t="n">
        <f aca="false">SQRT(111300 * ($B$10-B88) * 111300 * ($B$10-B88) + 111300 * COS(0.0174533 * ($B$10+B88) / 2) * (C88-$C$10) * 111300 * COS(0.0174533 * ($B$10+B88) / 2) * (C88-$C$10))</f>
        <v>865.865595690723</v>
      </c>
      <c r="H88" s="15" t="n">
        <f aca="false"> F88 - (20 * LOG(G88) + 11) + $B$4 - $B$5 * G88/1000  -  $B$6</f>
        <v>-66.7014618297877</v>
      </c>
    </row>
    <row r="89" customFormat="false" ht="12.8" hidden="false" customHeight="false" outlineLevel="0" collapsed="false">
      <c r="A89" s="10" t="n">
        <f aca="false">A88+1</f>
        <v>76</v>
      </c>
      <c r="B89" s="10" t="n">
        <v>48.274233</v>
      </c>
      <c r="C89" s="10" t="n">
        <v>7.779868</v>
      </c>
      <c r="D89" s="10" t="n">
        <v>1</v>
      </c>
      <c r="E89" s="10" t="n">
        <v>1</v>
      </c>
      <c r="F89" s="14" t="n">
        <f aca="false">D89 + 10*LOG10(E89)</f>
        <v>1</v>
      </c>
      <c r="G89" s="14" t="n">
        <f aca="false">SQRT(111300 * ($B$10-B89) * 111300 * ($B$10-B89) + 111300 * COS(0.0174533 * ($B$10+B89) / 2) * (C89-$C$10) * 111300 * COS(0.0174533 * ($B$10+B89) / 2) * (C89-$C$10))</f>
        <v>865.865595690723</v>
      </c>
      <c r="H89" s="15" t="n">
        <f aca="false"> F89 - (20 * LOG(G89) + 11) + $B$4 - $B$5 * G89/1000  -  $B$6</f>
        <v>-66.7014618297877</v>
      </c>
    </row>
    <row r="90" customFormat="false" ht="12.8" hidden="false" customHeight="false" outlineLevel="0" collapsed="false">
      <c r="A90" s="10" t="n">
        <f aca="false">A89+1</f>
        <v>77</v>
      </c>
      <c r="B90" s="10" t="n">
        <v>48.274233</v>
      </c>
      <c r="C90" s="10" t="n">
        <v>7.779868</v>
      </c>
      <c r="D90" s="10" t="n">
        <v>1</v>
      </c>
      <c r="E90" s="10" t="n">
        <v>1</v>
      </c>
      <c r="F90" s="14" t="n">
        <f aca="false">D90 + 10*LOG10(E90)</f>
        <v>1</v>
      </c>
      <c r="G90" s="14" t="n">
        <f aca="false">SQRT(111300 * ($B$10-B90) * 111300 * ($B$10-B90) + 111300 * COS(0.0174533 * ($B$10+B90) / 2) * (C90-$C$10) * 111300 * COS(0.0174533 * ($B$10+B90) / 2) * (C90-$C$10))</f>
        <v>865.865595690723</v>
      </c>
      <c r="H90" s="15" t="n">
        <f aca="false"> F90 - (20 * LOG(G90) + 11) + $B$4 - $B$5 * G90/1000  -  $B$6</f>
        <v>-66.7014618297877</v>
      </c>
    </row>
    <row r="91" customFormat="false" ht="12.8" hidden="false" customHeight="false" outlineLevel="0" collapsed="false">
      <c r="A91" s="10" t="n">
        <f aca="false">A90+1</f>
        <v>78</v>
      </c>
      <c r="B91" s="10" t="n">
        <v>48.274233</v>
      </c>
      <c r="C91" s="10" t="n">
        <v>7.779868</v>
      </c>
      <c r="D91" s="10" t="n">
        <v>1</v>
      </c>
      <c r="E91" s="10" t="n">
        <v>1</v>
      </c>
      <c r="F91" s="14" t="n">
        <f aca="false">D91 + 10*LOG10(E91)</f>
        <v>1</v>
      </c>
      <c r="G91" s="14" t="n">
        <f aca="false">SQRT(111300 * ($B$10-B91) * 111300 * ($B$10-B91) + 111300 * COS(0.0174533 * ($B$10+B91) / 2) * (C91-$C$10) * 111300 * COS(0.0174533 * ($B$10+B91) / 2) * (C91-$C$10))</f>
        <v>865.865595690723</v>
      </c>
      <c r="H91" s="15" t="n">
        <f aca="false"> F91 - (20 * LOG(G91) + 11) + $B$4 - $B$5 * G91/1000  -  $B$6</f>
        <v>-66.7014618297877</v>
      </c>
    </row>
    <row r="92" customFormat="false" ht="12.8" hidden="false" customHeight="false" outlineLevel="0" collapsed="false">
      <c r="A92" s="10" t="n">
        <f aca="false">A91+1</f>
        <v>79</v>
      </c>
      <c r="B92" s="10" t="n">
        <v>48.274233</v>
      </c>
      <c r="C92" s="10" t="n">
        <v>7.779868</v>
      </c>
      <c r="D92" s="10" t="n">
        <v>1</v>
      </c>
      <c r="E92" s="10" t="n">
        <v>1</v>
      </c>
      <c r="F92" s="14" t="n">
        <f aca="false">D92 + 10*LOG10(E92)</f>
        <v>1</v>
      </c>
      <c r="G92" s="14" t="n">
        <f aca="false">SQRT(111300 * ($B$10-B92) * 111300 * ($B$10-B92) + 111300 * COS(0.0174533 * ($B$10+B92) / 2) * (C92-$C$10) * 111300 * COS(0.0174533 * ($B$10+B92) / 2) * (C92-$C$10))</f>
        <v>865.865595690723</v>
      </c>
      <c r="H92" s="15" t="n">
        <f aca="false"> F92 - (20 * LOG(G92) + 11) + $B$4 - $B$5 * G92/1000  -  $B$6</f>
        <v>-66.7014618297877</v>
      </c>
    </row>
    <row r="93" customFormat="false" ht="12.8" hidden="false" customHeight="false" outlineLevel="0" collapsed="false">
      <c r="A93" s="10" t="n">
        <f aca="false">A92+1</f>
        <v>80</v>
      </c>
      <c r="B93" s="10" t="n">
        <v>48.274233</v>
      </c>
      <c r="C93" s="10" t="n">
        <v>7.779868</v>
      </c>
      <c r="D93" s="10" t="n">
        <v>1</v>
      </c>
      <c r="E93" s="10" t="n">
        <v>1</v>
      </c>
      <c r="F93" s="14" t="n">
        <f aca="false">D93 + 10*LOG10(E93)</f>
        <v>1</v>
      </c>
      <c r="G93" s="14" t="n">
        <f aca="false">SQRT(111300 * ($B$10-B93) * 111300 * ($B$10-B93) + 111300 * COS(0.0174533 * ($B$10+B93) / 2) * (C93-$C$10) * 111300 * COS(0.0174533 * ($B$10+B93) / 2) * (C93-$C$10))</f>
        <v>865.865595690723</v>
      </c>
      <c r="H93" s="15" t="n">
        <f aca="false"> F93 - (20 * LOG(G93) + 11) + $B$4 - $B$5 * G93/1000  -  $B$6</f>
        <v>-66.7014618297877</v>
      </c>
    </row>
    <row r="94" customFormat="false" ht="12.8" hidden="false" customHeight="false" outlineLevel="0" collapsed="false">
      <c r="A94" s="10" t="n">
        <f aca="false">A93+1</f>
        <v>81</v>
      </c>
      <c r="B94" s="10" t="n">
        <v>48.274233</v>
      </c>
      <c r="C94" s="10" t="n">
        <v>7.779868</v>
      </c>
      <c r="D94" s="10" t="n">
        <v>1</v>
      </c>
      <c r="E94" s="10" t="n">
        <v>1</v>
      </c>
      <c r="F94" s="14" t="n">
        <f aca="false">D94 + 10*LOG10(E94)</f>
        <v>1</v>
      </c>
      <c r="G94" s="14" t="n">
        <f aca="false">SQRT(111300 * ($B$10-B94) * 111300 * ($B$10-B94) + 111300 * COS(0.0174533 * ($B$10+B94) / 2) * (C94-$C$10) * 111300 * COS(0.0174533 * ($B$10+B94) / 2) * (C94-$C$10))</f>
        <v>865.865595690723</v>
      </c>
      <c r="H94" s="15" t="n">
        <f aca="false"> F94 - (20 * LOG(G94) + 11) + $B$4 - $B$5 * G94/1000  -  $B$6</f>
        <v>-66.7014618297877</v>
      </c>
    </row>
    <row r="95" customFormat="false" ht="12.8" hidden="false" customHeight="false" outlineLevel="0" collapsed="false">
      <c r="A95" s="10" t="n">
        <f aca="false">A94+1</f>
        <v>82</v>
      </c>
      <c r="B95" s="10" t="n">
        <v>48.274233</v>
      </c>
      <c r="C95" s="10" t="n">
        <v>7.779868</v>
      </c>
      <c r="D95" s="10" t="n">
        <v>1</v>
      </c>
      <c r="E95" s="10" t="n">
        <v>1</v>
      </c>
      <c r="F95" s="14" t="n">
        <f aca="false">D95 + 10*LOG10(E95)</f>
        <v>1</v>
      </c>
      <c r="G95" s="14" t="n">
        <f aca="false">SQRT(111300 * ($B$10-B95) * 111300 * ($B$10-B95) + 111300 * COS(0.0174533 * ($B$10+B95) / 2) * (C95-$C$10) * 111300 * COS(0.0174533 * ($B$10+B95) / 2) * (C95-$C$10))</f>
        <v>865.865595690723</v>
      </c>
      <c r="H95" s="15" t="n">
        <f aca="false"> F95 - (20 * LOG(G95) + 11) + $B$4 - $B$5 * G95/1000  -  $B$6</f>
        <v>-66.7014618297877</v>
      </c>
    </row>
    <row r="96" customFormat="false" ht="12.8" hidden="false" customHeight="false" outlineLevel="0" collapsed="false">
      <c r="A96" s="10" t="n">
        <f aca="false">A95+1</f>
        <v>83</v>
      </c>
      <c r="B96" s="10" t="n">
        <v>48.274233</v>
      </c>
      <c r="C96" s="10" t="n">
        <v>7.779868</v>
      </c>
      <c r="D96" s="10" t="n">
        <v>1</v>
      </c>
      <c r="E96" s="10" t="n">
        <v>1</v>
      </c>
      <c r="F96" s="14" t="n">
        <f aca="false">D96 + 10*LOG10(E96)</f>
        <v>1</v>
      </c>
      <c r="G96" s="14" t="n">
        <f aca="false">SQRT(111300 * ($B$10-B96) * 111300 * ($B$10-B96) + 111300 * COS(0.0174533 * ($B$10+B96) / 2) * (C96-$C$10) * 111300 * COS(0.0174533 * ($B$10+B96) / 2) * (C96-$C$10))</f>
        <v>865.865595690723</v>
      </c>
      <c r="H96" s="15" t="n">
        <f aca="false"> F96 - (20 * LOG(G96) + 11) + $B$4 - $B$5 * G96/1000  -  $B$6</f>
        <v>-66.7014618297877</v>
      </c>
    </row>
    <row r="97" customFormat="false" ht="12.8" hidden="false" customHeight="false" outlineLevel="0" collapsed="false">
      <c r="A97" s="10" t="n">
        <f aca="false">A96+1</f>
        <v>84</v>
      </c>
      <c r="B97" s="10" t="n">
        <v>48.274233</v>
      </c>
      <c r="C97" s="10" t="n">
        <v>7.779868</v>
      </c>
      <c r="D97" s="10" t="n">
        <v>1</v>
      </c>
      <c r="E97" s="10" t="n">
        <v>1</v>
      </c>
      <c r="F97" s="14" t="n">
        <f aca="false">D97 + 10*LOG10(E97)</f>
        <v>1</v>
      </c>
      <c r="G97" s="14" t="n">
        <f aca="false">SQRT(111300 * ($B$10-B97) * 111300 * ($B$10-B97) + 111300 * COS(0.0174533 * ($B$10+B97) / 2) * (C97-$C$10) * 111300 * COS(0.0174533 * ($B$10+B97) / 2) * (C97-$C$10))</f>
        <v>865.865595690723</v>
      </c>
      <c r="H97" s="15" t="n">
        <f aca="false"> F97 - (20 * LOG(G97) + 11) + $B$4 - $B$5 * G97/1000  -  $B$6</f>
        <v>-66.7014618297877</v>
      </c>
    </row>
    <row r="98" customFormat="false" ht="12.8" hidden="false" customHeight="false" outlineLevel="0" collapsed="false">
      <c r="A98" s="10" t="n">
        <f aca="false">A97+1</f>
        <v>85</v>
      </c>
      <c r="B98" s="10" t="n">
        <v>48.274233</v>
      </c>
      <c r="C98" s="10" t="n">
        <v>7.779868</v>
      </c>
      <c r="D98" s="10" t="n">
        <v>1</v>
      </c>
      <c r="E98" s="10" t="n">
        <v>1</v>
      </c>
      <c r="F98" s="14" t="n">
        <f aca="false">D98 + 10*LOG10(E98)</f>
        <v>1</v>
      </c>
      <c r="G98" s="14" t="n">
        <f aca="false">SQRT(111300 * ($B$10-B98) * 111300 * ($B$10-B98) + 111300 * COS(0.0174533 * ($B$10+B98) / 2) * (C98-$C$10) * 111300 * COS(0.0174533 * ($B$10+B98) / 2) * (C98-$C$10))</f>
        <v>865.865595690723</v>
      </c>
      <c r="H98" s="15" t="n">
        <f aca="false"> F98 - (20 * LOG(G98) + 11) + $B$4 - $B$5 * G98/1000  -  $B$6</f>
        <v>-66.7014618297877</v>
      </c>
    </row>
    <row r="99" customFormat="false" ht="12.8" hidden="false" customHeight="false" outlineLevel="0" collapsed="false">
      <c r="A99" s="10" t="n">
        <f aca="false">A98+1</f>
        <v>86</v>
      </c>
      <c r="B99" s="10" t="n">
        <v>48.274233</v>
      </c>
      <c r="C99" s="10" t="n">
        <v>7.779868</v>
      </c>
      <c r="D99" s="10" t="n">
        <v>1</v>
      </c>
      <c r="E99" s="10" t="n">
        <v>1</v>
      </c>
      <c r="F99" s="14" t="n">
        <f aca="false">D99 + 10*LOG10(E99)</f>
        <v>1</v>
      </c>
      <c r="G99" s="14" t="n">
        <f aca="false">SQRT(111300 * ($B$10-B99) * 111300 * ($B$10-B99) + 111300 * COS(0.0174533 * ($B$10+B99) / 2) * (C99-$C$10) * 111300 * COS(0.0174533 * ($B$10+B99) / 2) * (C99-$C$10))</f>
        <v>865.865595690723</v>
      </c>
      <c r="H99" s="15" t="n">
        <f aca="false"> F99 - (20 * LOG(G99) + 11) + $B$4 - $B$5 * G99/1000  -  $B$6</f>
        <v>-66.7014618297877</v>
      </c>
    </row>
    <row r="100" customFormat="false" ht="12.8" hidden="false" customHeight="false" outlineLevel="0" collapsed="false">
      <c r="A100" s="10" t="n">
        <f aca="false">A99+1</f>
        <v>87</v>
      </c>
      <c r="B100" s="10" t="n">
        <v>48.274233</v>
      </c>
      <c r="C100" s="10" t="n">
        <v>7.779868</v>
      </c>
      <c r="D100" s="10" t="n">
        <v>1</v>
      </c>
      <c r="E100" s="10" t="n">
        <v>1</v>
      </c>
      <c r="F100" s="14" t="n">
        <f aca="false">D100 + 10*LOG10(E100)</f>
        <v>1</v>
      </c>
      <c r="G100" s="14" t="n">
        <f aca="false">SQRT(111300 * ($B$10-B100) * 111300 * ($B$10-B100) + 111300 * COS(0.0174533 * ($B$10+B100) / 2) * (C100-$C$10) * 111300 * COS(0.0174533 * ($B$10+B100) / 2) * (C100-$C$10))</f>
        <v>865.865595690723</v>
      </c>
      <c r="H100" s="15" t="n">
        <f aca="false"> F100 - (20 * LOG(G100) + 11) + $B$4 - $B$5 * G100/1000  -  $B$6</f>
        <v>-66.7014618297877</v>
      </c>
    </row>
    <row r="101" customFormat="false" ht="12.8" hidden="false" customHeight="false" outlineLevel="0" collapsed="false">
      <c r="A101" s="10" t="n">
        <f aca="false">A100+1</f>
        <v>88</v>
      </c>
      <c r="B101" s="10" t="n">
        <v>48.274233</v>
      </c>
      <c r="C101" s="10" t="n">
        <v>7.779868</v>
      </c>
      <c r="D101" s="10" t="n">
        <v>1</v>
      </c>
      <c r="E101" s="10" t="n">
        <v>1</v>
      </c>
      <c r="F101" s="14" t="n">
        <f aca="false">D101 + 10*LOG10(E101)</f>
        <v>1</v>
      </c>
      <c r="G101" s="14" t="n">
        <f aca="false">SQRT(111300 * ($B$10-B101) * 111300 * ($B$10-B101) + 111300 * COS(0.0174533 * ($B$10+B101) / 2) * (C101-$C$10) * 111300 * COS(0.0174533 * ($B$10+B101) / 2) * (C101-$C$10))</f>
        <v>865.865595690723</v>
      </c>
      <c r="H101" s="15" t="n">
        <f aca="false"> F101 - (20 * LOG(G101) + 11) + $B$4 - $B$5 * G101/1000  -  $B$6</f>
        <v>-66.7014618297877</v>
      </c>
    </row>
    <row r="102" customFormat="false" ht="12.8" hidden="false" customHeight="false" outlineLevel="0" collapsed="false">
      <c r="A102" s="10" t="n">
        <f aca="false">A101+1</f>
        <v>89</v>
      </c>
      <c r="B102" s="10" t="n">
        <v>48.274233</v>
      </c>
      <c r="C102" s="10" t="n">
        <v>7.779868</v>
      </c>
      <c r="D102" s="10" t="n">
        <v>1</v>
      </c>
      <c r="E102" s="10" t="n">
        <v>1</v>
      </c>
      <c r="F102" s="14" t="n">
        <f aca="false">D102 + 10*LOG10(E102)</f>
        <v>1</v>
      </c>
      <c r="G102" s="14" t="n">
        <f aca="false">SQRT(111300 * ($B$10-B102) * 111300 * ($B$10-B102) + 111300 * COS(0.0174533 * ($B$10+B102) / 2) * (C102-$C$10) * 111300 * COS(0.0174533 * ($B$10+B102) / 2) * (C102-$C$10))</f>
        <v>865.865595690723</v>
      </c>
      <c r="H102" s="15" t="n">
        <f aca="false"> F102 - (20 * LOG(G102) + 11) + $B$4 - $B$5 * G102/1000  -  $B$6</f>
        <v>-66.7014618297877</v>
      </c>
    </row>
    <row r="103" customFormat="false" ht="12.8" hidden="false" customHeight="false" outlineLevel="0" collapsed="false">
      <c r="A103" s="10" t="n">
        <f aca="false">A102+1</f>
        <v>90</v>
      </c>
      <c r="B103" s="10" t="n">
        <v>48.274233</v>
      </c>
      <c r="C103" s="10" t="n">
        <v>7.779868</v>
      </c>
      <c r="D103" s="10" t="n">
        <v>1</v>
      </c>
      <c r="E103" s="10" t="n">
        <v>1</v>
      </c>
      <c r="F103" s="14" t="n">
        <f aca="false">D103 + 10*LOG10(E103)</f>
        <v>1</v>
      </c>
      <c r="G103" s="14" t="n">
        <f aca="false">SQRT(111300 * ($B$10-B103) * 111300 * ($B$10-B103) + 111300 * COS(0.0174533 * ($B$10+B103) / 2) * (C103-$C$10) * 111300 * COS(0.0174533 * ($B$10+B103) / 2) * (C103-$C$10))</f>
        <v>865.865595690723</v>
      </c>
      <c r="H103" s="15" t="n">
        <f aca="false"> F103 - (20 * LOG(G103) + 11) + $B$4 - $B$5 * G103/1000  -  $B$6</f>
        <v>-66.7014618297877</v>
      </c>
    </row>
    <row r="104" customFormat="false" ht="12.8" hidden="false" customHeight="false" outlineLevel="0" collapsed="false">
      <c r="A104" s="10" t="n">
        <f aca="false">A103+1</f>
        <v>91</v>
      </c>
      <c r="B104" s="10" t="n">
        <v>48.274233</v>
      </c>
      <c r="C104" s="10" t="n">
        <v>7.779868</v>
      </c>
      <c r="D104" s="10" t="n">
        <v>1</v>
      </c>
      <c r="E104" s="10" t="n">
        <v>1</v>
      </c>
      <c r="F104" s="14" t="n">
        <f aca="false">D104 + 10*LOG10(E104)</f>
        <v>1</v>
      </c>
      <c r="G104" s="14" t="n">
        <f aca="false">SQRT(111300 * ($B$10-B104) * 111300 * ($B$10-B104) + 111300 * COS(0.0174533 * ($B$10+B104) / 2) * (C104-$C$10) * 111300 * COS(0.0174533 * ($B$10+B104) / 2) * (C104-$C$10))</f>
        <v>865.865595690723</v>
      </c>
      <c r="H104" s="15" t="n">
        <f aca="false"> F104 - (20 * LOG(G104) + 11) + $B$4 - $B$5 * G104/1000  -  $B$6</f>
        <v>-66.7014618297877</v>
      </c>
    </row>
    <row r="105" customFormat="false" ht="12.8" hidden="false" customHeight="false" outlineLevel="0" collapsed="false">
      <c r="A105" s="10" t="n">
        <f aca="false">A104+1</f>
        <v>92</v>
      </c>
      <c r="B105" s="10" t="n">
        <v>48.274233</v>
      </c>
      <c r="C105" s="10" t="n">
        <v>7.779868</v>
      </c>
      <c r="D105" s="10" t="n">
        <v>1</v>
      </c>
      <c r="E105" s="10" t="n">
        <v>1</v>
      </c>
      <c r="F105" s="14" t="n">
        <f aca="false">D105 + 10*LOG10(E105)</f>
        <v>1</v>
      </c>
      <c r="G105" s="14" t="n">
        <f aca="false">SQRT(111300 * ($B$10-B105) * 111300 * ($B$10-B105) + 111300 * COS(0.0174533 * ($B$10+B105) / 2) * (C105-$C$10) * 111300 * COS(0.0174533 * ($B$10+B105) / 2) * (C105-$C$10))</f>
        <v>865.865595690723</v>
      </c>
      <c r="H105" s="15" t="n">
        <f aca="false"> F105 - (20 * LOG(G105) + 11) + $B$4 - $B$5 * G105/1000  -  $B$6</f>
        <v>-66.7014618297877</v>
      </c>
    </row>
    <row r="106" customFormat="false" ht="12.8" hidden="false" customHeight="false" outlineLevel="0" collapsed="false">
      <c r="A106" s="10" t="n">
        <f aca="false">A105+1</f>
        <v>93</v>
      </c>
      <c r="B106" s="10" t="n">
        <v>48.274233</v>
      </c>
      <c r="C106" s="10" t="n">
        <v>7.779868</v>
      </c>
      <c r="D106" s="10" t="n">
        <v>1</v>
      </c>
      <c r="E106" s="10" t="n">
        <v>1</v>
      </c>
      <c r="F106" s="14" t="n">
        <f aca="false">D106 + 10*LOG10(E106)</f>
        <v>1</v>
      </c>
      <c r="G106" s="14" t="n">
        <f aca="false">SQRT(111300 * ($B$10-B106) * 111300 * ($B$10-B106) + 111300 * COS(0.0174533 * ($B$10+B106) / 2) * (C106-$C$10) * 111300 * COS(0.0174533 * ($B$10+B106) / 2) * (C106-$C$10))</f>
        <v>865.865595690723</v>
      </c>
      <c r="H106" s="15" t="n">
        <f aca="false"> F106 - (20 * LOG(G106) + 11) + $B$4 - $B$5 * G106/1000  -  $B$6</f>
        <v>-66.7014618297877</v>
      </c>
    </row>
    <row r="107" customFormat="false" ht="12.8" hidden="false" customHeight="false" outlineLevel="0" collapsed="false">
      <c r="A107" s="10" t="n">
        <f aca="false">A106+1</f>
        <v>94</v>
      </c>
      <c r="B107" s="10" t="n">
        <v>48.274233</v>
      </c>
      <c r="C107" s="10" t="n">
        <v>7.779868</v>
      </c>
      <c r="D107" s="10" t="n">
        <v>1</v>
      </c>
      <c r="E107" s="10" t="n">
        <v>1</v>
      </c>
      <c r="F107" s="14" t="n">
        <f aca="false">D107 + 10*LOG10(E107)</f>
        <v>1</v>
      </c>
      <c r="G107" s="14" t="n">
        <f aca="false">SQRT(111300 * ($B$10-B107) * 111300 * ($B$10-B107) + 111300 * COS(0.0174533 * ($B$10+B107) / 2) * (C107-$C$10) * 111300 * COS(0.0174533 * ($B$10+B107) / 2) * (C107-$C$10))</f>
        <v>865.865595690723</v>
      </c>
      <c r="H107" s="15" t="n">
        <f aca="false"> F107 - (20 * LOG(G107) + 11) + $B$4 - $B$5 * G107/1000  -  $B$6</f>
        <v>-66.7014618297877</v>
      </c>
    </row>
    <row r="108" customFormat="false" ht="12.8" hidden="false" customHeight="false" outlineLevel="0" collapsed="false">
      <c r="A108" s="10" t="n">
        <f aca="false">A107+1</f>
        <v>95</v>
      </c>
      <c r="B108" s="10" t="n">
        <v>48.274233</v>
      </c>
      <c r="C108" s="10" t="n">
        <v>7.779868</v>
      </c>
      <c r="D108" s="10" t="n">
        <v>1</v>
      </c>
      <c r="E108" s="10" t="n">
        <v>1</v>
      </c>
      <c r="F108" s="14" t="n">
        <f aca="false">D108 + 10*LOG10(E108)</f>
        <v>1</v>
      </c>
      <c r="G108" s="14" t="n">
        <f aca="false">SQRT(111300 * ($B$10-B108) * 111300 * ($B$10-B108) + 111300 * COS(0.0174533 * ($B$10+B108) / 2) * (C108-$C$10) * 111300 * COS(0.0174533 * ($B$10+B108) / 2) * (C108-$C$10))</f>
        <v>865.865595690723</v>
      </c>
      <c r="H108" s="15" t="n">
        <f aca="false"> F108 - (20 * LOG(G108) + 11) + $B$4 - $B$5 * G108/1000  -  $B$6</f>
        <v>-66.7014618297877</v>
      </c>
    </row>
    <row r="109" customFormat="false" ht="12.8" hidden="false" customHeight="false" outlineLevel="0" collapsed="false">
      <c r="A109" s="10" t="n">
        <f aca="false">A108+1</f>
        <v>96</v>
      </c>
      <c r="B109" s="10" t="n">
        <v>48.274233</v>
      </c>
      <c r="C109" s="10" t="n">
        <v>7.779868</v>
      </c>
      <c r="D109" s="10" t="n">
        <v>1</v>
      </c>
      <c r="E109" s="10" t="n">
        <v>1</v>
      </c>
      <c r="F109" s="14" t="n">
        <f aca="false">D109 + 10*LOG10(E109)</f>
        <v>1</v>
      </c>
      <c r="G109" s="14" t="n">
        <f aca="false">SQRT(111300 * ($B$10-B109) * 111300 * ($B$10-B109) + 111300 * COS(0.0174533 * ($B$10+B109) / 2) * (C109-$C$10) * 111300 * COS(0.0174533 * ($B$10+B109) / 2) * (C109-$C$10))</f>
        <v>865.865595690723</v>
      </c>
      <c r="H109" s="15" t="n">
        <f aca="false"> F109 - (20 * LOG(G109) + 11) + $B$4 - $B$5 * G109/1000  -  $B$6</f>
        <v>-66.7014618297877</v>
      </c>
    </row>
    <row r="110" customFormat="false" ht="12.8" hidden="false" customHeight="false" outlineLevel="0" collapsed="false">
      <c r="A110" s="10" t="n">
        <f aca="false">A109+1</f>
        <v>97</v>
      </c>
      <c r="B110" s="10" t="n">
        <v>48.274233</v>
      </c>
      <c r="C110" s="10" t="n">
        <v>7.779868</v>
      </c>
      <c r="D110" s="10" t="n">
        <v>1</v>
      </c>
      <c r="E110" s="10" t="n">
        <v>1</v>
      </c>
      <c r="F110" s="14" t="n">
        <f aca="false">D110 + 10*LOG10(E110)</f>
        <v>1</v>
      </c>
      <c r="G110" s="14" t="n">
        <f aca="false">SQRT(111300 * ($B$10-B110) * 111300 * ($B$10-B110) + 111300 * COS(0.0174533 * ($B$10+B110) / 2) * (C110-$C$10) * 111300 * COS(0.0174533 * ($B$10+B110) / 2) * (C110-$C$10))</f>
        <v>865.865595690723</v>
      </c>
      <c r="H110" s="15" t="n">
        <f aca="false"> F110 - (20 * LOG(G110) + 11) + $B$4 - $B$5 * G110/1000  -  $B$6</f>
        <v>-66.7014618297877</v>
      </c>
    </row>
    <row r="111" customFormat="false" ht="12.8" hidden="false" customHeight="false" outlineLevel="0" collapsed="false">
      <c r="A111" s="10" t="n">
        <f aca="false">A110+1</f>
        <v>98</v>
      </c>
      <c r="B111" s="10" t="n">
        <v>48.274233</v>
      </c>
      <c r="C111" s="10" t="n">
        <v>7.779868</v>
      </c>
      <c r="D111" s="10" t="n">
        <v>1</v>
      </c>
      <c r="E111" s="10" t="n">
        <v>1</v>
      </c>
      <c r="F111" s="14" t="n">
        <f aca="false">D111 + 10*LOG10(E111)</f>
        <v>1</v>
      </c>
      <c r="G111" s="14" t="n">
        <f aca="false">SQRT(111300 * ($B$10-B111) * 111300 * ($B$10-B111) + 111300 * COS(0.0174533 * ($B$10+B111) / 2) * (C111-$C$10) * 111300 * COS(0.0174533 * ($B$10+B111) / 2) * (C111-$C$10))</f>
        <v>865.865595690723</v>
      </c>
      <c r="H111" s="15" t="n">
        <f aca="false"> F111 - (20 * LOG(G111) + 11) + $B$4 - $B$5 * G111/1000  -  $B$6</f>
        <v>-66.7014618297877</v>
      </c>
    </row>
    <row r="112" customFormat="false" ht="12.8" hidden="false" customHeight="false" outlineLevel="0" collapsed="false">
      <c r="A112" s="10" t="n">
        <f aca="false">A111+1</f>
        <v>99</v>
      </c>
      <c r="B112" s="10" t="n">
        <v>48.274233</v>
      </c>
      <c r="C112" s="10" t="n">
        <v>7.779868</v>
      </c>
      <c r="D112" s="10" t="n">
        <v>1</v>
      </c>
      <c r="E112" s="10" t="n">
        <v>1</v>
      </c>
      <c r="F112" s="14" t="n">
        <f aca="false">D112 + 10*LOG10(E112)</f>
        <v>1</v>
      </c>
      <c r="G112" s="14" t="n">
        <f aca="false">SQRT(111300 * ($B$10-B112) * 111300 * ($B$10-B112) + 111300 * COS(0.0174533 * ($B$10+B112) / 2) * (C112-$C$10) * 111300 * COS(0.0174533 * ($B$10+B112) / 2) * (C112-$C$10))</f>
        <v>865.865595690723</v>
      </c>
      <c r="H112" s="15" t="n">
        <f aca="false"> F112 - (20 * LOG(G112) + 11) + $B$4 - $B$5 * G112/1000  -  $B$6</f>
        <v>-66.7014618297877</v>
      </c>
    </row>
    <row r="113" customFormat="false" ht="12.8" hidden="false" customHeight="false" outlineLevel="0" collapsed="false">
      <c r="A113" s="10" t="n">
        <f aca="false">A112+1</f>
        <v>100</v>
      </c>
      <c r="B113" s="10" t="n">
        <v>48.274233</v>
      </c>
      <c r="C113" s="10" t="n">
        <v>7.779868</v>
      </c>
      <c r="D113" s="10" t="n">
        <v>1</v>
      </c>
      <c r="E113" s="10" t="n">
        <v>1</v>
      </c>
      <c r="F113" s="14" t="n">
        <f aca="false">D113 + 10*LOG10(E113)</f>
        <v>1</v>
      </c>
      <c r="G113" s="14" t="n">
        <f aca="false">SQRT(111300 * ($B$10-B113) * 111300 * ($B$10-B113) + 111300 * COS(0.0174533 * ($B$10+B113) / 2) * (C113-$C$10) * 111300 * COS(0.0174533 * ($B$10+B113) / 2) * (C113-$C$10))</f>
        <v>865.865595690723</v>
      </c>
      <c r="H113" s="15" t="n">
        <f aca="false"> F113 - (20 * LOG(G113) + 11) + $B$4 - $B$5 * G113/1000  -  $B$6</f>
        <v>-66.7014618297877</v>
      </c>
    </row>
    <row r="114" customFormat="false" ht="12.8" hidden="false" customHeight="false" outlineLevel="0" collapsed="false">
      <c r="A114" s="19"/>
      <c r="B114" s="19"/>
      <c r="C114" s="19"/>
      <c r="D114" s="19"/>
      <c r="E114" s="19"/>
      <c r="F114" s="19"/>
      <c r="G114" s="20" t="s">
        <v>20</v>
      </c>
      <c r="H114" s="21" t="n">
        <f aca="false" t="array" ref="H114:H114">10*LOG(SUM(POWER(10,(H14:H113)/10)))</f>
        <v>27.2783286593934</v>
      </c>
      <c r="I114" s="22"/>
    </row>
    <row r="116" customFormat="false" ht="12.8" hidden="false" customHeight="false" outlineLevel="0" collapsed="false">
      <c r="A116" s="23" t="s">
        <v>21</v>
      </c>
    </row>
  </sheetData>
  <mergeCells count="2">
    <mergeCell ref="C4:E4"/>
    <mergeCell ref="C5:E5"/>
  </mergeCells>
  <printOptions headings="false" gridLines="false" gridLinesSet="true" horizontalCentered="false" verticalCentered="false"/>
  <pageMargins left="0.7875" right="0.7875" top="1.05277777777778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&amp;L&amp;"Times New Roman,Standard"&amp;12Lärmrechner&amp;R&amp;"Times New Roman,Standard"&amp;12(c) 2017, BI-GP.de</oddHeader>
    <oddFooter>&amp;CSeite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LibreOffice/5.3.3.2$Linux_x86 LibreOffice_project/30m0$Build-2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2017-10-31T18:26:45Z</dcterms:created>
  <dc:creator/>
  <dc:description>Dieses Dokument wird kostenfrei ohne Gewähr für die Richtigkeit der Berechnungen zur Verfügung gestellt.
www.BI-GP.de
</dc:description>
  <dc:language>de-DE</dc:language>
  <cp:lastModifiedBy/>
  <dcterms:modified xsi:type="dcterms:W3CDTF">2017-11-03T10:58:55Z</dcterms:modified>
  <cp:revision>9</cp:revision>
  <dc:subject/>
  <dc:title>BIGP-Lärmrechner</dc:title>
</cp:coreProperties>
</file>